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musa\Desktop\raportet mujore 2024\janar 2025\"/>
    </mc:Choice>
  </mc:AlternateContent>
  <xr:revisionPtr revIDLastSave="0" documentId="13_ncr:1_{BC355C59-A61A-4EB0-AED3-D6312642A6AC}" xr6:coauthVersionLast="47" xr6:coauthVersionMax="47" xr10:uidLastSave="{00000000-0000-0000-0000-000000000000}"/>
  <bookViews>
    <workbookView xWindow="30615" yWindow="3585" windowWidth="19125" windowHeight="10035" xr2:uid="{00000000-000D-0000-FFFF-FFFF00000000}"/>
  </bookViews>
  <sheets>
    <sheet name="mujor " sheetId="26" r:id="rId1"/>
  </sheets>
  <definedNames>
    <definedName name="_xlnm.Print_Area" localSheetId="0">'mujor '!$A$1:$X$42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23" i="26" l="1"/>
  <c r="W21" i="26"/>
  <c r="V21" i="26"/>
  <c r="U20" i="26"/>
  <c r="W20" i="26" s="1"/>
  <c r="K20" i="26"/>
  <c r="V20" i="26" s="1"/>
  <c r="U19" i="26"/>
  <c r="W19" i="26" s="1"/>
  <c r="K19" i="26"/>
  <c r="V19" i="26" s="1"/>
  <c r="U18" i="26"/>
  <c r="W18" i="26" s="1"/>
  <c r="K18" i="26"/>
  <c r="V18" i="26" s="1"/>
  <c r="U17" i="26"/>
  <c r="W17" i="26" s="1"/>
  <c r="K17" i="26"/>
  <c r="V17" i="26" s="1"/>
  <c r="U16" i="26"/>
  <c r="W16" i="26" s="1"/>
  <c r="K16" i="26"/>
  <c r="V16" i="26" s="1"/>
  <c r="U15" i="26"/>
  <c r="W15" i="26" s="1"/>
  <c r="K15" i="26"/>
  <c r="V15" i="26" s="1"/>
  <c r="U14" i="26"/>
  <c r="W14" i="26" s="1"/>
  <c r="K14" i="26"/>
  <c r="V14" i="26" s="1"/>
  <c r="U13" i="26"/>
  <c r="W13" i="26" s="1"/>
  <c r="K13" i="26"/>
  <c r="V13" i="26" s="1"/>
  <c r="W12" i="26"/>
  <c r="V12" i="26"/>
  <c r="U12" i="26"/>
  <c r="K12" i="26"/>
  <c r="U11" i="26"/>
  <c r="W11" i="26" s="1"/>
  <c r="K11" i="26"/>
  <c r="V11" i="26" s="1"/>
  <c r="U10" i="26"/>
  <c r="W10" i="26" s="1"/>
  <c r="K10" i="26"/>
  <c r="V10" i="26" s="1"/>
  <c r="X24" i="26" l="1"/>
  <c r="C24" i="26"/>
  <c r="D24" i="26"/>
  <c r="E24" i="26"/>
  <c r="F24" i="26"/>
  <c r="G24" i="26"/>
  <c r="H24" i="26"/>
  <c r="I24" i="26"/>
  <c r="J24" i="26"/>
  <c r="L24" i="26"/>
  <c r="M24" i="26"/>
  <c r="N24" i="26"/>
  <c r="O24" i="26"/>
  <c r="P24" i="26"/>
  <c r="Q24" i="26"/>
  <c r="R24" i="26"/>
  <c r="S24" i="26"/>
  <c r="T24" i="26"/>
  <c r="B24" i="26"/>
  <c r="U24" i="26" l="1"/>
  <c r="K24" i="26"/>
  <c r="V24" i="26" s="1"/>
  <c r="W24" i="26" l="1"/>
  <c r="W23" i="26"/>
  <c r="M22" i="26" l="1"/>
  <c r="N22" i="26"/>
  <c r="O22" i="26"/>
  <c r="P22" i="26"/>
  <c r="Q22" i="26"/>
  <c r="R22" i="26"/>
  <c r="S22" i="26"/>
  <c r="T22" i="26"/>
  <c r="L22" i="26"/>
  <c r="C22" i="26"/>
  <c r="D22" i="26"/>
  <c r="E22" i="26"/>
  <c r="F22" i="26"/>
  <c r="G22" i="26"/>
  <c r="H22" i="26"/>
  <c r="I22" i="26"/>
  <c r="J22" i="26"/>
  <c r="B22" i="26"/>
  <c r="U22" i="26" l="1"/>
  <c r="X22" i="26" l="1"/>
  <c r="W22" i="26" s="1"/>
  <c r="K22" i="26" l="1"/>
  <c r="V22" i="26" s="1"/>
</calcChain>
</file>

<file path=xl/sharedStrings.xml><?xml version="1.0" encoding="utf-8"?>
<sst xmlns="http://schemas.openxmlformats.org/spreadsheetml/2006/main" count="51" uniqueCount="44">
  <si>
    <t>€</t>
  </si>
  <si>
    <t>TOTAL</t>
  </si>
  <si>
    <t>Periudha</t>
  </si>
  <si>
    <t>Mesatarja Ditore</t>
  </si>
  <si>
    <t>Ditët</t>
  </si>
  <si>
    <t>Normale</t>
  </si>
  <si>
    <t>Kthyera</t>
  </si>
  <si>
    <t>Masive Normale
(detale)</t>
  </si>
  <si>
    <t>Xhiro
(detale)</t>
  </si>
  <si>
    <t>Debitimi Direkt</t>
  </si>
  <si>
    <t>Masive Normale</t>
  </si>
  <si>
    <t>Xhiro</t>
  </si>
  <si>
    <t>Numri</t>
  </si>
  <si>
    <t>Vlera</t>
  </si>
  <si>
    <t>Letra me Vlerë</t>
  </si>
  <si>
    <t>Departamenti i Sistemeve të Pagesave</t>
  </si>
  <si>
    <t>Pagesat Banke-Banke</t>
  </si>
  <si>
    <t>Prioritare/RTGS</t>
  </si>
  <si>
    <t>RTGS</t>
  </si>
  <si>
    <t>ACH</t>
  </si>
  <si>
    <r>
      <t>Prioritare/RTGS</t>
    </r>
    <r>
      <rPr>
        <sz val="8"/>
        <rFont val="Tahoma"/>
        <family val="2"/>
      </rPr>
      <t>*</t>
    </r>
  </si>
  <si>
    <r>
      <t>Pagesat Banke-Banke</t>
    </r>
    <r>
      <rPr>
        <sz val="8"/>
        <rFont val="Tahoma"/>
        <family val="2"/>
      </rPr>
      <t>*</t>
    </r>
  </si>
  <si>
    <t>Vëllimi i transaksioneve të SPN-së paraqitur në numër dhe vlerë.</t>
  </si>
  <si>
    <t>Numri i transaksioneve</t>
  </si>
  <si>
    <t>Vlera e transaksioneve</t>
  </si>
  <si>
    <t>Divizioni i Mbikëqyrjes dhe Analizave të Sistemit të Pagesave</t>
  </si>
  <si>
    <t>Paga/Pensione
(detale)</t>
  </si>
  <si>
    <t>Paga/Pensione</t>
  </si>
  <si>
    <t>Shkurt</t>
  </si>
  <si>
    <t>Mars</t>
  </si>
  <si>
    <t>Prill</t>
  </si>
  <si>
    <t>Maj</t>
  </si>
  <si>
    <t>Qershor</t>
  </si>
  <si>
    <t>Korrik</t>
  </si>
  <si>
    <t>Gusht</t>
  </si>
  <si>
    <t>Shtator</t>
  </si>
  <si>
    <t>Tetor</t>
  </si>
  <si>
    <t>Nëntor</t>
  </si>
  <si>
    <t>Dhjetor</t>
  </si>
  <si>
    <t>2024 Janar</t>
  </si>
  <si>
    <t>Total, 24</t>
  </si>
  <si>
    <t>2025 Janar</t>
  </si>
  <si>
    <t>Total, 25</t>
  </si>
  <si>
    <t>Burimi: BQK (2025)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</si>
</sst>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3" x14ac:knownFonts="1">
    <font>
      <sz val="10"/>
      <name val="Arial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4"/>
      <name val="Book Antiqua"/>
      <family val="1"/>
    </font>
    <font>
      <sz val="14"/>
      <name val="Arial"/>
      <family val="2"/>
    </font>
    <font>
      <sz val="8"/>
      <name val="Tahoma"/>
      <family val="2"/>
    </font>
    <font>
      <sz val="10"/>
      <name val="Book Antiqua"/>
      <family val="1"/>
    </font>
    <font>
      <sz val="10"/>
      <name val="Arial"/>
      <family val="2"/>
    </font>
    <font>
      <sz val="8"/>
      <name val="Book Antiqua"/>
      <family val="1"/>
    </font>
    <font>
      <u/>
      <sz val="8"/>
      <color indexed="12"/>
      <name val="Arial"/>
      <family val="2"/>
    </font>
    <font>
      <sz val="8"/>
      <name val="Arial"/>
      <family val="2"/>
    </font>
    <font>
      <b/>
      <sz val="6"/>
      <name val="tahoma"/>
      <family val="2"/>
    </font>
    <font>
      <b/>
      <sz val="6"/>
      <color indexed="8"/>
      <name val="Tahoma"/>
      <family val="2"/>
    </font>
    <font>
      <sz val="6"/>
      <color indexed="8"/>
      <name val="Tahoma"/>
      <family val="2"/>
    </font>
    <font>
      <sz val="10"/>
      <name val="Tahoma"/>
      <family val="2"/>
    </font>
    <font>
      <b/>
      <sz val="12"/>
      <name val="Tahoma"/>
      <family val="2"/>
    </font>
    <font>
      <b/>
      <sz val="11"/>
      <name val="Tahoma"/>
      <family val="2"/>
    </font>
    <font>
      <sz val="6"/>
      <name val="tahoma"/>
      <family val="2"/>
    </font>
    <font>
      <b/>
      <sz val="9"/>
      <name val="Tahoma"/>
      <family val="2"/>
    </font>
    <font>
      <sz val="9"/>
      <name val="Times New Roman"/>
      <family val="1"/>
    </font>
    <font>
      <b/>
      <sz val="11"/>
      <name val="Calibri"/>
      <family val="2"/>
      <scheme val="minor"/>
    </font>
    <font>
      <b/>
      <sz val="9"/>
      <name val="Calibri"/>
      <family val="2"/>
      <scheme val="minor"/>
    </font>
    <font>
      <sz val="6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CFDCF3"/>
        <bgColor indexed="64"/>
      </patternFill>
    </fill>
  </fills>
  <borders count="26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 style="thin">
        <color indexed="64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indexed="64"/>
      </bottom>
      <diagonal/>
    </border>
    <border>
      <left/>
      <right style="thin">
        <color theme="0"/>
      </right>
      <top/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6" fillId="0" borderId="0" applyBorder="0"/>
    <xf numFmtId="0" fontId="7" fillId="0" borderId="0"/>
  </cellStyleXfs>
  <cellXfs count="82">
    <xf numFmtId="0" fontId="0" fillId="0" borderId="0" xfId="0"/>
    <xf numFmtId="0" fontId="0" fillId="0" borderId="0" xfId="0" applyBorder="1"/>
    <xf numFmtId="0" fontId="3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0" fillId="0" borderId="0" xfId="0" applyBorder="1" applyAlignment="1">
      <alignment horizontal="left"/>
    </xf>
    <xf numFmtId="0" fontId="8" fillId="0" borderId="0" xfId="0" applyFont="1"/>
    <xf numFmtId="0" fontId="9" fillId="0" borderId="0" xfId="2" applyFont="1" applyAlignment="1" applyProtection="1"/>
    <xf numFmtId="0" fontId="10" fillId="0" borderId="0" xfId="0" applyFont="1" applyAlignment="1">
      <alignment horizontal="right"/>
    </xf>
    <xf numFmtId="0" fontId="10" fillId="0" borderId="0" xfId="0" quotePrefix="1" applyFont="1"/>
    <xf numFmtId="3" fontId="13" fillId="0" borderId="0" xfId="4" applyNumberFormat="1" applyFont="1" applyBorder="1" applyAlignment="1">
      <alignment horizontal="center" vertical="center"/>
    </xf>
    <xf numFmtId="3" fontId="13" fillId="0" borderId="0" xfId="1" applyNumberFormat="1" applyFont="1" applyBorder="1" applyAlignment="1">
      <alignment horizontal="center" vertical="center"/>
    </xf>
    <xf numFmtId="0" fontId="5" fillId="0" borderId="0" xfId="0" applyFont="1"/>
    <xf numFmtId="0" fontId="14" fillId="0" borderId="0" xfId="0" applyFont="1"/>
    <xf numFmtId="0" fontId="5" fillId="0" borderId="0" xfId="0" applyFont="1" applyAlignment="1">
      <alignment horizontal="right"/>
    </xf>
    <xf numFmtId="0" fontId="15" fillId="0" borderId="0" xfId="0" applyFont="1" applyFill="1" applyBorder="1" applyAlignment="1"/>
    <xf numFmtId="0" fontId="15" fillId="0" borderId="0" xfId="0" applyFont="1" applyBorder="1" applyAlignment="1"/>
    <xf numFmtId="0" fontId="16" fillId="0" borderId="0" xfId="0" applyFont="1"/>
    <xf numFmtId="0" fontId="14" fillId="0" borderId="0" xfId="0" applyFont="1" applyFill="1" applyBorder="1" applyAlignment="1">
      <alignment horizontal="left"/>
    </xf>
    <xf numFmtId="0" fontId="14" fillId="0" borderId="0" xfId="0" applyFont="1" applyFill="1" applyBorder="1" applyAlignment="1">
      <alignment horizontal="center"/>
    </xf>
    <xf numFmtId="0" fontId="14" fillId="0" borderId="0" xfId="0" applyFont="1" applyFill="1" applyBorder="1" applyAlignment="1"/>
    <xf numFmtId="0" fontId="14" fillId="0" borderId="0" xfId="0" applyFont="1" applyBorder="1" applyAlignment="1"/>
    <xf numFmtId="0" fontId="14" fillId="0" borderId="0" xfId="0" applyFont="1" applyFill="1" applyBorder="1" applyAlignment="1">
      <alignment wrapText="1"/>
    </xf>
    <xf numFmtId="0" fontId="14" fillId="0" borderId="0" xfId="0" applyFont="1" applyBorder="1"/>
    <xf numFmtId="0" fontId="14" fillId="0" borderId="0" xfId="0" applyFont="1" applyFill="1" applyBorder="1" applyAlignment="1">
      <alignment horizontal="center" wrapText="1"/>
    </xf>
    <xf numFmtId="0" fontId="18" fillId="0" borderId="0" xfId="0" applyFont="1"/>
    <xf numFmtId="0" fontId="2" fillId="0" borderId="0" xfId="2" applyAlignment="1" applyProtection="1"/>
    <xf numFmtId="0" fontId="5" fillId="0" borderId="1" xfId="0" applyFont="1" applyBorder="1"/>
    <xf numFmtId="0" fontId="14" fillId="0" borderId="1" xfId="0" applyFont="1" applyBorder="1"/>
    <xf numFmtId="0" fontId="0" fillId="0" borderId="1" xfId="0" applyBorder="1"/>
    <xf numFmtId="0" fontId="5" fillId="0" borderId="1" xfId="0" applyFont="1" applyBorder="1" applyAlignment="1">
      <alignment horizontal="right"/>
    </xf>
    <xf numFmtId="0" fontId="2" fillId="0" borderId="1" xfId="2" applyBorder="1" applyAlignment="1" applyProtection="1"/>
    <xf numFmtId="0" fontId="5" fillId="0" borderId="1" xfId="0" quotePrefix="1" applyFont="1" applyBorder="1"/>
    <xf numFmtId="3" fontId="0" fillId="0" borderId="0" xfId="0" applyNumberFormat="1"/>
    <xf numFmtId="3" fontId="12" fillId="0" borderId="0" xfId="4" applyNumberFormat="1" applyFont="1" applyFill="1" applyBorder="1" applyAlignment="1">
      <alignment horizontal="center" vertical="center"/>
    </xf>
    <xf numFmtId="4" fontId="12" fillId="0" borderId="0" xfId="4" applyNumberFormat="1" applyFont="1" applyFill="1" applyBorder="1" applyAlignment="1">
      <alignment horizontal="center" vertical="center"/>
    </xf>
    <xf numFmtId="3" fontId="0" fillId="0" borderId="0" xfId="0" applyNumberFormat="1" applyFill="1"/>
    <xf numFmtId="0" fontId="0" fillId="0" borderId="0" xfId="0" applyFill="1" applyBorder="1"/>
    <xf numFmtId="0" fontId="0" fillId="0" borderId="0" xfId="0" applyFill="1"/>
    <xf numFmtId="0" fontId="19" fillId="0" borderId="0" xfId="0" applyFont="1"/>
    <xf numFmtId="0" fontId="10" fillId="0" borderId="1" xfId="0" applyFont="1" applyBorder="1"/>
    <xf numFmtId="0" fontId="12" fillId="2" borderId="5" xfId="4" applyFont="1" applyFill="1" applyBorder="1" applyAlignment="1">
      <alignment horizontal="right" vertical="center"/>
    </xf>
    <xf numFmtId="0" fontId="12" fillId="2" borderId="2" xfId="4" applyFont="1" applyFill="1" applyBorder="1" applyAlignment="1">
      <alignment horizontal="right" vertical="center"/>
    </xf>
    <xf numFmtId="3" fontId="12" fillId="2" borderId="2" xfId="4" applyNumberFormat="1" applyFont="1" applyFill="1" applyBorder="1" applyAlignment="1">
      <alignment horizontal="center" vertical="center"/>
    </xf>
    <xf numFmtId="0" fontId="11" fillId="2" borderId="10" xfId="3" applyFont="1" applyFill="1" applyBorder="1" applyAlignment="1">
      <alignment horizontal="center" vertical="center" wrapText="1"/>
    </xf>
    <xf numFmtId="0" fontId="17" fillId="2" borderId="12" xfId="3" applyFont="1" applyFill="1" applyBorder="1" applyAlignment="1">
      <alignment horizontal="center" vertical="center" wrapText="1"/>
    </xf>
    <xf numFmtId="0" fontId="17" fillId="2" borderId="14" xfId="3" applyFont="1" applyFill="1" applyBorder="1" applyAlignment="1">
      <alignment horizontal="center" vertical="center" wrapText="1"/>
    </xf>
    <xf numFmtId="0" fontId="17" fillId="2" borderId="13" xfId="3" applyFont="1" applyFill="1" applyBorder="1" applyAlignment="1">
      <alignment horizontal="center" vertical="center" wrapText="1"/>
    </xf>
    <xf numFmtId="0" fontId="11" fillId="2" borderId="15" xfId="3" applyFont="1" applyFill="1" applyBorder="1" applyAlignment="1">
      <alignment horizontal="center" vertical="center" wrapText="1"/>
    </xf>
    <xf numFmtId="3" fontId="12" fillId="2" borderId="17" xfId="4" applyNumberFormat="1" applyFont="1" applyFill="1" applyBorder="1" applyAlignment="1">
      <alignment horizontal="center" vertical="center"/>
    </xf>
    <xf numFmtId="0" fontId="11" fillId="2" borderId="19" xfId="3" applyFont="1" applyFill="1" applyBorder="1" applyAlignment="1">
      <alignment horizontal="center" vertical="center" wrapText="1"/>
    </xf>
    <xf numFmtId="0" fontId="11" fillId="2" borderId="13" xfId="3" applyFont="1" applyFill="1" applyBorder="1" applyAlignment="1">
      <alignment horizontal="center" vertical="center" wrapText="1"/>
    </xf>
    <xf numFmtId="3" fontId="13" fillId="2" borderId="18" xfId="4" applyNumberFormat="1" applyFont="1" applyFill="1" applyBorder="1" applyAlignment="1">
      <alignment horizontal="center" vertical="center"/>
    </xf>
    <xf numFmtId="3" fontId="12" fillId="2" borderId="20" xfId="4" applyNumberFormat="1" applyFont="1" applyFill="1" applyBorder="1" applyAlignment="1">
      <alignment horizontal="center" vertical="center"/>
    </xf>
    <xf numFmtId="3" fontId="12" fillId="2" borderId="21" xfId="4" applyNumberFormat="1" applyFont="1" applyFill="1" applyBorder="1" applyAlignment="1">
      <alignment horizontal="center" vertical="center"/>
    </xf>
    <xf numFmtId="0" fontId="0" fillId="0" borderId="22" xfId="0" applyBorder="1"/>
    <xf numFmtId="3" fontId="12" fillId="2" borderId="24" xfId="4" applyNumberFormat="1" applyFont="1" applyFill="1" applyBorder="1" applyAlignment="1">
      <alignment horizontal="center" vertical="center"/>
    </xf>
    <xf numFmtId="0" fontId="11" fillId="2" borderId="11" xfId="3" applyFont="1" applyFill="1" applyBorder="1" applyAlignment="1">
      <alignment horizontal="center" vertical="center" wrapText="1"/>
    </xf>
    <xf numFmtId="3" fontId="12" fillId="2" borderId="16" xfId="1" applyNumberFormat="1" applyFont="1" applyFill="1" applyBorder="1" applyAlignment="1">
      <alignment horizontal="center" vertical="center"/>
    </xf>
    <xf numFmtId="3" fontId="13" fillId="2" borderId="18" xfId="1" applyNumberFormat="1" applyFont="1" applyFill="1" applyBorder="1" applyAlignment="1">
      <alignment horizontal="center" vertical="center"/>
    </xf>
    <xf numFmtId="3" fontId="13" fillId="0" borderId="0" xfId="4" applyNumberFormat="1" applyFont="1" applyFill="1" applyBorder="1" applyAlignment="1">
      <alignment horizontal="center" vertical="center"/>
    </xf>
    <xf numFmtId="3" fontId="13" fillId="0" borderId="8" xfId="1" applyNumberFormat="1" applyFont="1" applyFill="1" applyBorder="1" applyAlignment="1">
      <alignment horizontal="center" vertical="center"/>
    </xf>
    <xf numFmtId="3" fontId="13" fillId="0" borderId="0" xfId="1" applyNumberFormat="1" applyFont="1" applyFill="1" applyBorder="1" applyAlignment="1">
      <alignment horizontal="center" vertical="center"/>
    </xf>
    <xf numFmtId="3" fontId="13" fillId="0" borderId="8" xfId="4" applyNumberFormat="1" applyFont="1" applyFill="1" applyBorder="1" applyAlignment="1">
      <alignment horizontal="center" vertical="center"/>
    </xf>
    <xf numFmtId="3" fontId="13" fillId="0" borderId="3" xfId="4" applyNumberFormat="1" applyFont="1" applyFill="1" applyBorder="1" applyAlignment="1">
      <alignment horizontal="center" vertical="center"/>
    </xf>
    <xf numFmtId="3" fontId="13" fillId="2" borderId="5" xfId="4" applyNumberFormat="1" applyFont="1" applyFill="1" applyBorder="1" applyAlignment="1">
      <alignment horizontal="center" vertical="center"/>
    </xf>
    <xf numFmtId="3" fontId="13" fillId="2" borderId="8" xfId="4" applyNumberFormat="1" applyFont="1" applyFill="1" applyBorder="1" applyAlignment="1">
      <alignment horizontal="center" vertical="center"/>
    </xf>
    <xf numFmtId="3" fontId="5" fillId="0" borderId="0" xfId="0" applyNumberFormat="1" applyFont="1"/>
    <xf numFmtId="3" fontId="22" fillId="0" borderId="0" xfId="0" applyNumberFormat="1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3" fontId="13" fillId="2" borderId="0" xfId="1" applyNumberFormat="1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/>
    </xf>
    <xf numFmtId="0" fontId="20" fillId="0" borderId="0" xfId="0" applyFont="1" applyAlignment="1">
      <alignment horizontal="center"/>
    </xf>
    <xf numFmtId="0" fontId="11" fillId="2" borderId="25" xfId="3" applyFont="1" applyFill="1" applyBorder="1" applyAlignment="1">
      <alignment horizontal="center" vertical="center" wrapText="1"/>
    </xf>
    <xf numFmtId="0" fontId="11" fillId="2" borderId="3" xfId="3" applyFont="1" applyFill="1" applyBorder="1" applyAlignment="1">
      <alignment horizontal="center" vertical="center" wrapText="1"/>
    </xf>
    <xf numFmtId="0" fontId="11" fillId="2" borderId="23" xfId="3" applyFont="1" applyFill="1" applyBorder="1" applyAlignment="1">
      <alignment horizontal="center" vertical="center" wrapText="1"/>
    </xf>
    <xf numFmtId="0" fontId="11" fillId="2" borderId="7" xfId="3" applyFont="1" applyFill="1" applyBorder="1" applyAlignment="1">
      <alignment horizontal="center" vertical="center" wrapText="1"/>
    </xf>
    <xf numFmtId="0" fontId="11" fillId="2" borderId="9" xfId="3" applyFont="1" applyFill="1" applyBorder="1" applyAlignment="1">
      <alignment horizontal="center" vertical="center" wrapText="1"/>
    </xf>
    <xf numFmtId="0" fontId="11" fillId="2" borderId="4" xfId="3" applyFont="1" applyFill="1" applyBorder="1" applyAlignment="1">
      <alignment horizontal="center" vertical="center"/>
    </xf>
    <xf numFmtId="0" fontId="11" fillId="2" borderId="5" xfId="3" applyFont="1" applyFill="1" applyBorder="1" applyAlignment="1">
      <alignment horizontal="center" vertical="center"/>
    </xf>
    <xf numFmtId="0" fontId="11" fillId="2" borderId="6" xfId="3" applyFont="1" applyFill="1" applyBorder="1" applyAlignment="1">
      <alignment horizontal="center" vertical="center"/>
    </xf>
    <xf numFmtId="0" fontId="11" fillId="2" borderId="10" xfId="3" applyFont="1" applyFill="1" applyBorder="1" applyAlignment="1">
      <alignment horizontal="center" vertical="center" wrapText="1"/>
    </xf>
    <xf numFmtId="0" fontId="11" fillId="2" borderId="11" xfId="3" applyFont="1" applyFill="1" applyBorder="1" applyAlignment="1">
      <alignment horizontal="center" vertical="center" wrapText="1"/>
    </xf>
  </cellXfs>
  <cellStyles count="5">
    <cellStyle name="Comma" xfId="1" builtinId="3"/>
    <cellStyle name="Hyperlink" xfId="2" builtinId="8"/>
    <cellStyle name="Normal" xfId="0" builtinId="0"/>
    <cellStyle name="Normal_Monthly Statistics Bulletin no.41" xfId="3" xr:uid="{00000000-0005-0000-0000-000003000000}"/>
    <cellStyle name="Normal_Trade Balance 2000" xfId="4" xr:uid="{00000000-0005-0000-0000-000004000000}"/>
  </cellStyles>
  <dxfs count="0"/>
  <tableStyles count="0" defaultTableStyle="TableStyleMedium9" defaultPivotStyle="PivotStyleLight16"/>
  <colors>
    <mruColors>
      <color rgb="FFCFDCF3"/>
      <color rgb="FFFFE181"/>
      <color rgb="FFFFD13F"/>
      <color rgb="FFFFFF99"/>
      <color rgb="FF034EA2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6"/>
    </mc:Choice>
    <mc:Fallback>
      <c:style val="16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Numri i Transaksioneve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192407197794389"/>
          <c:y val="0.14969797357194509"/>
          <c:w val="0.87908689549110131"/>
          <c:h val="0.5469714945853522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34EA2"/>
            </a:solidFill>
          </c:spPr>
          <c:invertIfNegative val="0"/>
          <c:trendline>
            <c:trendlineType val="exp"/>
            <c:dispRSqr val="0"/>
            <c:dispEq val="0"/>
          </c:trendline>
          <c:trendline>
            <c:trendlineType val="linear"/>
            <c:dispRSqr val="0"/>
            <c:dispEq val="0"/>
          </c:trendline>
          <c:cat>
            <c:strRef>
              <c:f>('mujor '!$A$10:$A$21,'mujor '!$A$23:$A$23)</c:f>
              <c:strCache>
                <c:ptCount val="13"/>
                <c:pt idx="0">
                  <c:v>2024 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Nëntor</c:v>
                </c:pt>
                <c:pt idx="11">
                  <c:v>Dhjetor</c:v>
                </c:pt>
                <c:pt idx="12">
                  <c:v>2025 Janar</c:v>
                </c:pt>
              </c:strCache>
            </c:strRef>
          </c:cat>
          <c:val>
            <c:numRef>
              <c:f>('mujor '!$K$10:$K$21,'mujor '!$K$23:$K$23)</c:f>
              <c:numCache>
                <c:formatCode>#,##0</c:formatCode>
                <c:ptCount val="13"/>
                <c:pt idx="0">
                  <c:v>1593138</c:v>
                </c:pt>
                <c:pt idx="1">
                  <c:v>1551080</c:v>
                </c:pt>
                <c:pt idx="2">
                  <c:v>1598585</c:v>
                </c:pt>
                <c:pt idx="3">
                  <c:v>1721148</c:v>
                </c:pt>
                <c:pt idx="4">
                  <c:v>1656869</c:v>
                </c:pt>
                <c:pt idx="5">
                  <c:v>1547826</c:v>
                </c:pt>
                <c:pt idx="6">
                  <c:v>1829986</c:v>
                </c:pt>
                <c:pt idx="7">
                  <c:v>1921209</c:v>
                </c:pt>
                <c:pt idx="8">
                  <c:v>1586737</c:v>
                </c:pt>
                <c:pt idx="9">
                  <c:v>1885543</c:v>
                </c:pt>
                <c:pt idx="10">
                  <c:v>1643077</c:v>
                </c:pt>
                <c:pt idx="11">
                  <c:v>2387385</c:v>
                </c:pt>
                <c:pt idx="12">
                  <c:v>1594162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7D-48C0-99E8-9AE080A68E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963008"/>
        <c:axId val="65274624"/>
      </c:barChart>
      <c:catAx>
        <c:axId val="539630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65274624"/>
        <c:crosses val="autoZero"/>
        <c:auto val="1"/>
        <c:lblAlgn val="ctr"/>
        <c:lblOffset val="100"/>
        <c:noMultiLvlLbl val="0"/>
      </c:catAx>
      <c:valAx>
        <c:axId val="65274624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53963008"/>
        <c:crosses val="autoZero"/>
        <c:crossBetween val="between"/>
      </c:valAx>
    </c:plotArea>
    <c:legend>
      <c:legendPos val="b"/>
      <c:legendEntry>
        <c:idx val="2"/>
        <c:delete val="1"/>
      </c:legendEntry>
      <c:overlay val="0"/>
    </c:legend>
    <c:plotVisOnly val="1"/>
    <c:dispBlanksAs val="gap"/>
    <c:showDLblsOverMax val="0"/>
  </c:chart>
  <c:printSettings>
    <c:headerFooter/>
    <c:pageMargins b="0.750000000000005" l="0.70000000000000062" r="0.70000000000000062" t="0.75000000000000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6"/>
    </mc:Choice>
    <mc:Fallback>
      <c:style val="16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Vlera e Transaksioneve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34EA2"/>
            </a:solidFill>
          </c:spPr>
          <c:invertIfNegative val="0"/>
          <c:trendline>
            <c:trendlineType val="exp"/>
            <c:dispRSqr val="0"/>
            <c:dispEq val="0"/>
          </c:trendline>
          <c:cat>
            <c:strRef>
              <c:f>('mujor '!$A$10:$A$21,'mujor '!$A$23:$A$23)</c:f>
              <c:strCache>
                <c:ptCount val="13"/>
                <c:pt idx="0">
                  <c:v>2024 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Nëntor</c:v>
                </c:pt>
                <c:pt idx="11">
                  <c:v>Dhjetor</c:v>
                </c:pt>
                <c:pt idx="12">
                  <c:v>2025 Janar</c:v>
                </c:pt>
              </c:strCache>
            </c:strRef>
          </c:cat>
          <c:val>
            <c:numRef>
              <c:f>('mujor '!$K$10:$K$21,'mujor '!$K$23:$K$23)</c:f>
              <c:numCache>
                <c:formatCode>#,##0</c:formatCode>
                <c:ptCount val="13"/>
                <c:pt idx="0">
                  <c:v>1593138</c:v>
                </c:pt>
                <c:pt idx="1">
                  <c:v>1551080</c:v>
                </c:pt>
                <c:pt idx="2">
                  <c:v>1598585</c:v>
                </c:pt>
                <c:pt idx="3">
                  <c:v>1721148</c:v>
                </c:pt>
                <c:pt idx="4">
                  <c:v>1656869</c:v>
                </c:pt>
                <c:pt idx="5">
                  <c:v>1547826</c:v>
                </c:pt>
                <c:pt idx="6">
                  <c:v>1829986</c:v>
                </c:pt>
                <c:pt idx="7">
                  <c:v>1921209</c:v>
                </c:pt>
                <c:pt idx="8">
                  <c:v>1586737</c:v>
                </c:pt>
                <c:pt idx="9">
                  <c:v>1885543</c:v>
                </c:pt>
                <c:pt idx="10">
                  <c:v>1643077</c:v>
                </c:pt>
                <c:pt idx="11">
                  <c:v>2387385</c:v>
                </c:pt>
                <c:pt idx="12">
                  <c:v>1594162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E9-49C3-B956-715502A9FB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5795840"/>
        <c:axId val="115797376"/>
      </c:barChart>
      <c:catAx>
        <c:axId val="1157958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15797376"/>
        <c:crosses val="autoZero"/>
        <c:auto val="1"/>
        <c:lblAlgn val="ctr"/>
        <c:lblOffset val="100"/>
        <c:noMultiLvlLbl val="0"/>
      </c:catAx>
      <c:valAx>
        <c:axId val="115797376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crossAx val="115795840"/>
        <c:crosses val="autoZero"/>
        <c:crossBetween val="between"/>
        <c:dispUnits>
          <c:builtInUnit val="millions"/>
          <c:dispUnitsLbl>
            <c:tx>
              <c:rich>
                <a:bodyPr/>
                <a:lstStyle/>
                <a:p>
                  <a:pPr>
                    <a:defRPr/>
                  </a:pPr>
                  <a:r>
                    <a:rPr lang="en-US"/>
                    <a:t>Milion</a:t>
                  </a:r>
                </a:p>
              </c:rich>
            </c:tx>
          </c:dispUnitsLbl>
        </c:dispUnits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5" l="0.70000000000000062" r="0.70000000000000062" t="0.750000000000005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405872</xdr:colOff>
      <xdr:row>0</xdr:row>
      <xdr:rowOff>11206</xdr:rowOff>
    </xdr:from>
    <xdr:to>
      <xdr:col>14</xdr:col>
      <xdr:colOff>167622</xdr:colOff>
      <xdr:row>1</xdr:row>
      <xdr:rowOff>39781</xdr:rowOff>
    </xdr:to>
    <xdr:pic>
      <xdr:nvPicPr>
        <xdr:cNvPr id="1047" name="Picture 23">
          <a:extLst>
            <a:ext uri="{FF2B5EF4-FFF2-40B4-BE49-F238E27FC236}">
              <a16:creationId xmlns:a16="http://schemas.microsoft.com/office/drawing/2014/main" id="{00000000-0008-0000-0000-00001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203698" y="11206"/>
          <a:ext cx="1807553" cy="989358"/>
        </a:xfrm>
        <a:prstGeom prst="rect">
          <a:avLst/>
        </a:prstGeom>
        <a:noFill/>
      </xdr:spPr>
    </xdr:pic>
    <xdr:clientData/>
  </xdr:twoCellAnchor>
  <xdr:twoCellAnchor>
    <xdr:from>
      <xdr:col>0</xdr:col>
      <xdr:colOff>0</xdr:colOff>
      <xdr:row>24</xdr:row>
      <xdr:rowOff>80597</xdr:rowOff>
    </xdr:from>
    <xdr:to>
      <xdr:col>12</xdr:col>
      <xdr:colOff>432287</xdr:colOff>
      <xdr:row>40</xdr:row>
      <xdr:rowOff>278424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65191</xdr:colOff>
      <xdr:row>24</xdr:row>
      <xdr:rowOff>82826</xdr:rowOff>
    </xdr:from>
    <xdr:to>
      <xdr:col>23</xdr:col>
      <xdr:colOff>368895</xdr:colOff>
      <xdr:row>40</xdr:row>
      <xdr:rowOff>289891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46"/>
  <sheetViews>
    <sheetView showGridLines="0" tabSelected="1" topLeftCell="A16" zoomScale="130" zoomScaleNormal="130" workbookViewId="0">
      <selection activeCell="B23" sqref="B23"/>
    </sheetView>
  </sheetViews>
  <sheetFormatPr defaultRowHeight="12.75" x14ac:dyDescent="0.2"/>
  <cols>
    <col min="1" max="1" width="8.28515625" customWidth="1"/>
    <col min="2" max="2" width="10" customWidth="1"/>
    <col min="3" max="3" width="6.42578125" customWidth="1"/>
    <col min="4" max="4" width="8.42578125" customWidth="1"/>
    <col min="5" max="5" width="7.7109375" customWidth="1"/>
    <col min="6" max="6" width="7.85546875" customWidth="1"/>
    <col min="7" max="7" width="8.42578125" customWidth="1"/>
    <col min="8" max="9" width="7.7109375" customWidth="1"/>
    <col min="10" max="10" width="6.28515625" customWidth="1"/>
    <col min="11" max="11" width="8.85546875" customWidth="1"/>
    <col min="12" max="12" width="10.85546875" customWidth="1"/>
    <col min="13" max="13" width="9.7109375" customWidth="1"/>
    <col min="14" max="14" width="10.140625" customWidth="1"/>
    <col min="15" max="15" width="11.85546875" bestFit="1" customWidth="1"/>
    <col min="16" max="16" width="11.140625" customWidth="1"/>
    <col min="17" max="17" width="11.140625" bestFit="1" customWidth="1"/>
    <col min="18" max="19" width="10.42578125" customWidth="1"/>
    <col min="20" max="20" width="8.85546875" customWidth="1"/>
    <col min="21" max="21" width="11.28515625" customWidth="1"/>
    <col min="22" max="22" width="5.7109375" customWidth="1"/>
    <col min="23" max="23" width="11" customWidth="1"/>
    <col min="24" max="24" width="5.85546875" customWidth="1"/>
    <col min="25" max="25" width="10" bestFit="1" customWidth="1"/>
  </cols>
  <sheetData>
    <row r="1" spans="1:27" ht="75.75" customHeight="1" x14ac:dyDescent="0.3">
      <c r="A1" s="2"/>
      <c r="B1" s="2"/>
      <c r="C1" s="2"/>
      <c r="D1" s="2"/>
      <c r="E1" s="3"/>
      <c r="F1" s="3"/>
      <c r="G1" s="4"/>
      <c r="H1" s="4"/>
      <c r="I1" s="4"/>
      <c r="J1" s="54"/>
    </row>
    <row r="2" spans="1:27" ht="15.75" customHeight="1" x14ac:dyDescent="0.25">
      <c r="A2" s="71" t="s">
        <v>15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</row>
    <row r="3" spans="1:27" ht="12" customHeight="1" x14ac:dyDescent="0.2">
      <c r="A3" s="70" t="s">
        <v>25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</row>
    <row r="4" spans="1:27" ht="15" x14ac:dyDescent="0.2">
      <c r="A4" s="14"/>
      <c r="B4" s="14"/>
      <c r="C4" s="14"/>
      <c r="D4" s="14"/>
      <c r="E4" s="14"/>
      <c r="F4" s="14"/>
      <c r="G4" s="15"/>
      <c r="H4" s="15"/>
      <c r="I4" s="15"/>
      <c r="J4" s="12"/>
      <c r="K4" s="12"/>
      <c r="L4" s="16"/>
      <c r="M4" s="12"/>
      <c r="N4" s="12"/>
      <c r="O4" s="12"/>
      <c r="P4" s="12"/>
      <c r="Q4" s="12"/>
      <c r="R4" s="12"/>
      <c r="S4" s="12"/>
      <c r="T4" s="12"/>
      <c r="V4" s="24"/>
      <c r="W4" s="12"/>
    </row>
    <row r="5" spans="1:27" ht="3.75" customHeight="1" x14ac:dyDescent="0.2">
      <c r="A5" s="14"/>
      <c r="B5" s="14"/>
      <c r="C5" s="14"/>
      <c r="D5" s="14"/>
      <c r="E5" s="14"/>
      <c r="F5" s="14"/>
      <c r="G5" s="15"/>
      <c r="H5" s="15"/>
      <c r="I5" s="15"/>
      <c r="J5" s="12"/>
      <c r="K5" s="12"/>
      <c r="L5" s="16"/>
      <c r="M5" s="12"/>
      <c r="N5" s="12"/>
      <c r="O5" s="12"/>
      <c r="P5" s="12"/>
      <c r="Q5" s="12"/>
      <c r="R5" s="12"/>
      <c r="S5" s="12"/>
      <c r="T5" s="12"/>
      <c r="V5" s="24"/>
      <c r="W5" s="12"/>
    </row>
    <row r="6" spans="1:27" ht="15" customHeight="1" x14ac:dyDescent="0.2">
      <c r="A6" s="17" t="s">
        <v>22</v>
      </c>
      <c r="B6" s="18"/>
      <c r="C6" s="18"/>
      <c r="D6" s="18"/>
      <c r="E6" s="19"/>
      <c r="F6" s="19"/>
      <c r="G6" s="20"/>
      <c r="H6" s="20"/>
      <c r="I6" s="20"/>
      <c r="J6" s="21"/>
      <c r="K6" s="21"/>
      <c r="L6" s="21"/>
      <c r="M6" s="22"/>
      <c r="N6" s="22"/>
      <c r="O6" s="22"/>
      <c r="P6" s="22"/>
      <c r="Q6" s="22"/>
      <c r="R6" s="22"/>
      <c r="S6" s="22"/>
      <c r="T6" s="22"/>
      <c r="U6" s="23" t="s">
        <v>0</v>
      </c>
      <c r="V6" s="22"/>
      <c r="W6" s="22"/>
      <c r="X6" s="1"/>
    </row>
    <row r="7" spans="1:27" ht="15" customHeight="1" x14ac:dyDescent="0.2">
      <c r="A7" s="77" t="s">
        <v>2</v>
      </c>
      <c r="B7" s="75" t="s">
        <v>23</v>
      </c>
      <c r="C7" s="75"/>
      <c r="D7" s="75"/>
      <c r="E7" s="75"/>
      <c r="F7" s="75"/>
      <c r="G7" s="75"/>
      <c r="H7" s="75"/>
      <c r="I7" s="75"/>
      <c r="J7" s="75"/>
      <c r="K7" s="76"/>
      <c r="L7" s="75" t="s">
        <v>24</v>
      </c>
      <c r="M7" s="75"/>
      <c r="N7" s="75"/>
      <c r="O7" s="75"/>
      <c r="P7" s="75"/>
      <c r="Q7" s="75"/>
      <c r="R7" s="75"/>
      <c r="S7" s="75"/>
      <c r="T7" s="75"/>
      <c r="U7" s="76"/>
      <c r="V7" s="75" t="s">
        <v>3</v>
      </c>
      <c r="W7" s="76"/>
      <c r="X7" s="72" t="s">
        <v>4</v>
      </c>
    </row>
    <row r="8" spans="1:27" ht="15" customHeight="1" x14ac:dyDescent="0.2">
      <c r="A8" s="78"/>
      <c r="B8" s="80" t="s">
        <v>18</v>
      </c>
      <c r="C8" s="80"/>
      <c r="D8" s="81"/>
      <c r="E8" s="43"/>
      <c r="F8" s="80" t="s">
        <v>19</v>
      </c>
      <c r="G8" s="80"/>
      <c r="H8" s="80"/>
      <c r="I8" s="80"/>
      <c r="J8" s="80"/>
      <c r="K8" s="81"/>
      <c r="L8" s="80" t="s">
        <v>18</v>
      </c>
      <c r="M8" s="80"/>
      <c r="N8" s="81"/>
      <c r="O8" s="80" t="s">
        <v>19</v>
      </c>
      <c r="P8" s="80"/>
      <c r="Q8" s="80"/>
      <c r="R8" s="80"/>
      <c r="S8" s="80"/>
      <c r="T8" s="80"/>
      <c r="U8" s="81"/>
      <c r="V8" s="49"/>
      <c r="W8" s="56"/>
      <c r="X8" s="73"/>
    </row>
    <row r="9" spans="1:27" ht="27" x14ac:dyDescent="0.2">
      <c r="A9" s="79"/>
      <c r="B9" s="44" t="s">
        <v>20</v>
      </c>
      <c r="C9" s="46" t="s">
        <v>14</v>
      </c>
      <c r="D9" s="45" t="s">
        <v>21</v>
      </c>
      <c r="E9" s="46" t="s">
        <v>5</v>
      </c>
      <c r="F9" s="46" t="s">
        <v>7</v>
      </c>
      <c r="G9" s="46" t="s">
        <v>8</v>
      </c>
      <c r="H9" s="46" t="s">
        <v>26</v>
      </c>
      <c r="I9" s="46" t="s">
        <v>9</v>
      </c>
      <c r="J9" s="46" t="s">
        <v>6</v>
      </c>
      <c r="K9" s="47" t="s">
        <v>1</v>
      </c>
      <c r="L9" s="46" t="s">
        <v>17</v>
      </c>
      <c r="M9" s="46" t="s">
        <v>14</v>
      </c>
      <c r="N9" s="45" t="s">
        <v>16</v>
      </c>
      <c r="O9" s="46" t="s">
        <v>5</v>
      </c>
      <c r="P9" s="46" t="s">
        <v>10</v>
      </c>
      <c r="Q9" s="46" t="s">
        <v>11</v>
      </c>
      <c r="R9" s="46" t="s">
        <v>27</v>
      </c>
      <c r="S9" s="46" t="s">
        <v>9</v>
      </c>
      <c r="T9" s="46" t="s">
        <v>6</v>
      </c>
      <c r="U9" s="47" t="s">
        <v>1</v>
      </c>
      <c r="V9" s="50" t="s">
        <v>12</v>
      </c>
      <c r="W9" s="47" t="s">
        <v>13</v>
      </c>
      <c r="X9" s="74"/>
    </row>
    <row r="10" spans="1:27" ht="12.75" customHeight="1" x14ac:dyDescent="0.2">
      <c r="A10" s="40" t="s">
        <v>39</v>
      </c>
      <c r="B10" s="59">
        <v>19951</v>
      </c>
      <c r="C10" s="59">
        <v>87</v>
      </c>
      <c r="D10" s="60">
        <v>489</v>
      </c>
      <c r="E10" s="59">
        <v>224310</v>
      </c>
      <c r="F10" s="59">
        <v>596328</v>
      </c>
      <c r="G10" s="59">
        <v>61306</v>
      </c>
      <c r="H10" s="59">
        <v>688861</v>
      </c>
      <c r="I10" s="61">
        <v>312</v>
      </c>
      <c r="J10" s="59">
        <v>1494</v>
      </c>
      <c r="K10" s="64">
        <f t="shared" ref="K10:K13" si="0">SUM(B10:J10)</f>
        <v>1593138</v>
      </c>
      <c r="L10" s="59">
        <v>721343876.90999997</v>
      </c>
      <c r="M10" s="59">
        <v>35371386.259999998</v>
      </c>
      <c r="N10" s="60">
        <v>462714480.85000002</v>
      </c>
      <c r="O10" s="59">
        <v>204919462.94999999</v>
      </c>
      <c r="P10" s="59">
        <v>156686948.02000001</v>
      </c>
      <c r="Q10" s="59">
        <v>123886315.22</v>
      </c>
      <c r="R10" s="59">
        <v>146943050.19999999</v>
      </c>
      <c r="S10" s="60">
        <v>14723.26</v>
      </c>
      <c r="T10" s="62">
        <v>754809.58</v>
      </c>
      <c r="U10" s="58">
        <f t="shared" ref="U10:U14" si="1">SUM(L10:T10)</f>
        <v>1852635053.25</v>
      </c>
      <c r="V10" s="51">
        <f t="shared" ref="V10:V21" si="2">K10/X10</f>
        <v>75863.71428571429</v>
      </c>
      <c r="W10" s="65">
        <f t="shared" ref="W10:W21" si="3">U10/X10</f>
        <v>88220716.821428567</v>
      </c>
      <c r="X10" s="63">
        <v>21</v>
      </c>
      <c r="Y10" s="32"/>
      <c r="Z10" s="1"/>
      <c r="AA10" s="1"/>
    </row>
    <row r="11" spans="1:27" ht="12.75" customHeight="1" x14ac:dyDescent="0.2">
      <c r="A11" s="40" t="s">
        <v>28</v>
      </c>
      <c r="B11" s="59">
        <v>49660</v>
      </c>
      <c r="C11" s="59">
        <v>340</v>
      </c>
      <c r="D11" s="61">
        <v>477</v>
      </c>
      <c r="E11" s="59">
        <v>260288</v>
      </c>
      <c r="F11" s="59">
        <v>474124</v>
      </c>
      <c r="G11" s="59">
        <v>60749</v>
      </c>
      <c r="H11" s="59">
        <v>703610</v>
      </c>
      <c r="I11" s="61">
        <v>277</v>
      </c>
      <c r="J11" s="59">
        <v>1555</v>
      </c>
      <c r="K11" s="64">
        <f t="shared" si="0"/>
        <v>1551080</v>
      </c>
      <c r="L11" s="59">
        <v>714525463.5</v>
      </c>
      <c r="M11" s="59">
        <v>81831520.849999994</v>
      </c>
      <c r="N11" s="61">
        <v>286308205.95999998</v>
      </c>
      <c r="O11" s="59">
        <v>224288422.72</v>
      </c>
      <c r="P11" s="59">
        <v>93014855.560000002</v>
      </c>
      <c r="Q11" s="59">
        <v>136302447.09999999</v>
      </c>
      <c r="R11" s="59">
        <v>163200455.22</v>
      </c>
      <c r="S11" s="61">
        <v>12784.28</v>
      </c>
      <c r="T11" s="59">
        <v>635659.63</v>
      </c>
      <c r="U11" s="58">
        <f t="shared" si="1"/>
        <v>1700119814.8199999</v>
      </c>
      <c r="V11" s="65">
        <f t="shared" si="2"/>
        <v>77554</v>
      </c>
      <c r="W11" s="65">
        <f t="shared" si="3"/>
        <v>85005990.740999997</v>
      </c>
      <c r="X11" s="63">
        <v>20</v>
      </c>
      <c r="Y11" s="32"/>
      <c r="Z11" s="1"/>
      <c r="AA11" s="1"/>
    </row>
    <row r="12" spans="1:27" ht="12.75" customHeight="1" x14ac:dyDescent="0.2">
      <c r="A12" s="40" t="s">
        <v>29</v>
      </c>
      <c r="B12" s="59">
        <v>53019</v>
      </c>
      <c r="C12" s="59">
        <v>114</v>
      </c>
      <c r="D12" s="61">
        <v>533</v>
      </c>
      <c r="E12" s="59">
        <v>285240</v>
      </c>
      <c r="F12" s="59">
        <v>489628</v>
      </c>
      <c r="G12" s="59">
        <v>64026</v>
      </c>
      <c r="H12" s="59">
        <v>704559</v>
      </c>
      <c r="I12" s="61">
        <v>3</v>
      </c>
      <c r="J12" s="59">
        <v>1463</v>
      </c>
      <c r="K12" s="64">
        <f t="shared" si="0"/>
        <v>1598585</v>
      </c>
      <c r="L12" s="59">
        <v>831709268.82000005</v>
      </c>
      <c r="M12" s="61">
        <v>39256443.189999998</v>
      </c>
      <c r="N12" s="59">
        <v>398754236.16000003</v>
      </c>
      <c r="O12" s="59">
        <v>247976662.28999999</v>
      </c>
      <c r="P12" s="59">
        <v>101021471.38</v>
      </c>
      <c r="Q12" s="59">
        <v>162607509.19</v>
      </c>
      <c r="R12" s="59">
        <v>164531004.00999999</v>
      </c>
      <c r="S12" s="61">
        <v>820</v>
      </c>
      <c r="T12" s="59">
        <v>554184.9</v>
      </c>
      <c r="U12" s="58">
        <f t="shared" si="1"/>
        <v>1946411599.9400003</v>
      </c>
      <c r="V12" s="65">
        <f t="shared" si="2"/>
        <v>72662.954545454544</v>
      </c>
      <c r="W12" s="65">
        <f t="shared" si="3"/>
        <v>88473254.542727292</v>
      </c>
      <c r="X12" s="63">
        <v>22</v>
      </c>
      <c r="Y12" s="32"/>
      <c r="Z12" s="1"/>
      <c r="AA12" s="1"/>
    </row>
    <row r="13" spans="1:27" ht="12.75" customHeight="1" x14ac:dyDescent="0.2">
      <c r="A13" s="40" t="s">
        <v>30</v>
      </c>
      <c r="B13" s="59">
        <v>47932</v>
      </c>
      <c r="C13" s="59">
        <v>241</v>
      </c>
      <c r="D13" s="61">
        <v>479</v>
      </c>
      <c r="E13" s="59">
        <v>305888</v>
      </c>
      <c r="F13" s="59">
        <v>582486</v>
      </c>
      <c r="G13" s="59">
        <v>67537</v>
      </c>
      <c r="H13" s="59">
        <v>715133</v>
      </c>
      <c r="I13" s="61">
        <v>251</v>
      </c>
      <c r="J13" s="59">
        <v>1201</v>
      </c>
      <c r="K13" s="64">
        <f t="shared" si="0"/>
        <v>1721148</v>
      </c>
      <c r="L13" s="59">
        <v>871269478.63</v>
      </c>
      <c r="M13" s="61">
        <v>121622429.86</v>
      </c>
      <c r="N13" s="59">
        <v>413875506.19</v>
      </c>
      <c r="O13" s="59">
        <v>263990160.69</v>
      </c>
      <c r="P13" s="59">
        <v>165238915.81</v>
      </c>
      <c r="Q13" s="59">
        <v>140214300.78</v>
      </c>
      <c r="R13" s="59">
        <v>174888444.02000001</v>
      </c>
      <c r="S13" s="61">
        <v>11688.59</v>
      </c>
      <c r="T13" s="59">
        <v>678809.39</v>
      </c>
      <c r="U13" s="58">
        <f t="shared" si="1"/>
        <v>2151789733.96</v>
      </c>
      <c r="V13" s="65">
        <f t="shared" si="2"/>
        <v>90586.736842105267</v>
      </c>
      <c r="W13" s="65">
        <f t="shared" si="3"/>
        <v>113252091.26105264</v>
      </c>
      <c r="X13" s="63">
        <v>19</v>
      </c>
      <c r="Y13" s="32"/>
      <c r="Z13" s="1"/>
      <c r="AA13" s="1"/>
    </row>
    <row r="14" spans="1:27" ht="12.75" customHeight="1" x14ac:dyDescent="0.2">
      <c r="A14" s="40" t="s">
        <v>31</v>
      </c>
      <c r="B14" s="59">
        <v>56120</v>
      </c>
      <c r="C14" s="59">
        <v>163</v>
      </c>
      <c r="D14" s="61">
        <v>474</v>
      </c>
      <c r="E14" s="59">
        <v>309019</v>
      </c>
      <c r="F14" s="59">
        <v>502860</v>
      </c>
      <c r="G14" s="59">
        <v>74058</v>
      </c>
      <c r="H14" s="59">
        <v>712577</v>
      </c>
      <c r="I14" s="61">
        <v>379</v>
      </c>
      <c r="J14" s="59">
        <v>1219</v>
      </c>
      <c r="K14" s="64">
        <f>SUM(B14:J14)</f>
        <v>1656869</v>
      </c>
      <c r="L14" s="59">
        <v>842656504.41999996</v>
      </c>
      <c r="M14" s="61">
        <v>59821071.729999997</v>
      </c>
      <c r="N14" s="59">
        <v>330707068.10000002</v>
      </c>
      <c r="O14" s="59">
        <v>277080215.30000001</v>
      </c>
      <c r="P14" s="59">
        <v>98585371.670000002</v>
      </c>
      <c r="Q14" s="59">
        <v>148355389.28999999</v>
      </c>
      <c r="R14" s="59">
        <v>168064030.91999999</v>
      </c>
      <c r="S14" s="61">
        <v>25059.65</v>
      </c>
      <c r="T14" s="59">
        <v>715575.17</v>
      </c>
      <c r="U14" s="58">
        <f t="shared" si="1"/>
        <v>1926010286.2500002</v>
      </c>
      <c r="V14" s="65">
        <f t="shared" si="2"/>
        <v>87203.631578947374</v>
      </c>
      <c r="W14" s="65">
        <f t="shared" si="3"/>
        <v>101368962.43421054</v>
      </c>
      <c r="X14" s="63">
        <v>19</v>
      </c>
      <c r="Y14" s="32"/>
      <c r="Z14" s="1"/>
      <c r="AA14" s="1"/>
    </row>
    <row r="15" spans="1:27" ht="12.75" customHeight="1" x14ac:dyDescent="0.2">
      <c r="A15" s="40" t="s">
        <v>32</v>
      </c>
      <c r="B15" s="59">
        <v>47676</v>
      </c>
      <c r="C15" s="59">
        <v>144</v>
      </c>
      <c r="D15" s="61">
        <v>413</v>
      </c>
      <c r="E15" s="59">
        <v>274227</v>
      </c>
      <c r="F15" s="59">
        <v>450454</v>
      </c>
      <c r="G15" s="59">
        <v>70715</v>
      </c>
      <c r="H15" s="59">
        <v>703032</v>
      </c>
      <c r="I15" s="61">
        <v>1</v>
      </c>
      <c r="J15" s="59">
        <v>1164</v>
      </c>
      <c r="K15" s="64">
        <f t="shared" ref="K15:K17" si="4">SUM(B15:J15)</f>
        <v>1547826</v>
      </c>
      <c r="L15" s="59">
        <v>802871163.20000005</v>
      </c>
      <c r="M15" s="61">
        <v>63181193.619999997</v>
      </c>
      <c r="N15" s="59">
        <v>262421028.53999999</v>
      </c>
      <c r="O15" s="59">
        <v>251648868.61000001</v>
      </c>
      <c r="P15" s="59">
        <v>87621915.420000002</v>
      </c>
      <c r="Q15" s="59">
        <v>147733801.68000001</v>
      </c>
      <c r="R15" s="59">
        <v>163996836.99000001</v>
      </c>
      <c r="S15" s="61">
        <v>346</v>
      </c>
      <c r="T15" s="59">
        <v>618769.66</v>
      </c>
      <c r="U15" s="58">
        <f>SUM(L15:T15)</f>
        <v>1780093923.7200005</v>
      </c>
      <c r="V15" s="65">
        <f t="shared" si="2"/>
        <v>81464.526315789481</v>
      </c>
      <c r="W15" s="65">
        <f t="shared" si="3"/>
        <v>93689153.880000025</v>
      </c>
      <c r="X15" s="63">
        <v>19</v>
      </c>
      <c r="Y15" s="32"/>
      <c r="Z15" s="1"/>
      <c r="AA15" s="1"/>
    </row>
    <row r="16" spans="1:27" ht="12.75" customHeight="1" x14ac:dyDescent="0.2">
      <c r="A16" s="40" t="s">
        <v>33</v>
      </c>
      <c r="B16" s="67">
        <v>70056</v>
      </c>
      <c r="C16" s="68">
        <v>90</v>
      </c>
      <c r="D16" s="68">
        <v>643</v>
      </c>
      <c r="E16" s="67">
        <v>319078</v>
      </c>
      <c r="F16" s="67">
        <v>632339</v>
      </c>
      <c r="G16" s="67">
        <v>85532</v>
      </c>
      <c r="H16" s="67">
        <v>720658</v>
      </c>
      <c r="I16" s="68">
        <v>504</v>
      </c>
      <c r="J16" s="67">
        <v>1086</v>
      </c>
      <c r="K16" s="64">
        <f t="shared" si="4"/>
        <v>1829986</v>
      </c>
      <c r="L16" s="67">
        <v>1091188590.8399999</v>
      </c>
      <c r="M16" s="67">
        <v>55849309.710000001</v>
      </c>
      <c r="N16" s="67">
        <v>402078036.29000002</v>
      </c>
      <c r="O16" s="67">
        <v>302968949.51999998</v>
      </c>
      <c r="P16" s="67">
        <v>152596841.5</v>
      </c>
      <c r="Q16" s="67">
        <v>191425592.19999999</v>
      </c>
      <c r="R16" s="67">
        <v>171782398.34</v>
      </c>
      <c r="S16" s="67">
        <v>20560.04</v>
      </c>
      <c r="T16" s="67">
        <v>742777.64</v>
      </c>
      <c r="U16" s="58">
        <f t="shared" ref="U16:U17" si="5">SUM(L16:T16)</f>
        <v>2368653056.0799999</v>
      </c>
      <c r="V16" s="51">
        <f t="shared" si="2"/>
        <v>79564.608695652176</v>
      </c>
      <c r="W16" s="65">
        <f t="shared" si="3"/>
        <v>102984915.48173913</v>
      </c>
      <c r="X16" s="63">
        <v>23</v>
      </c>
      <c r="Y16" s="32"/>
      <c r="Z16" s="1"/>
      <c r="AA16" s="1"/>
    </row>
    <row r="17" spans="1:27" ht="12.75" customHeight="1" x14ac:dyDescent="0.2">
      <c r="A17" s="40" t="s">
        <v>34</v>
      </c>
      <c r="B17" s="67">
        <v>52916</v>
      </c>
      <c r="C17" s="68">
        <v>349</v>
      </c>
      <c r="D17" s="68">
        <v>570</v>
      </c>
      <c r="E17" s="67">
        <v>297157</v>
      </c>
      <c r="F17" s="67">
        <v>571417</v>
      </c>
      <c r="G17" s="67">
        <v>76370</v>
      </c>
      <c r="H17" s="67">
        <v>921273</v>
      </c>
      <c r="I17" s="68">
        <v>247</v>
      </c>
      <c r="J17" s="67">
        <v>910</v>
      </c>
      <c r="K17" s="64">
        <f t="shared" si="4"/>
        <v>1921209</v>
      </c>
      <c r="L17" s="67">
        <v>952069459.12</v>
      </c>
      <c r="M17" s="67">
        <v>84400689.049999997</v>
      </c>
      <c r="N17" s="67">
        <v>566765172.92999995</v>
      </c>
      <c r="O17" s="67">
        <v>290955907.44</v>
      </c>
      <c r="P17" s="67">
        <v>105251919.79000001</v>
      </c>
      <c r="Q17" s="67">
        <v>205115290.28999999</v>
      </c>
      <c r="R17" s="67">
        <v>193047737.66</v>
      </c>
      <c r="S17" s="67">
        <v>11509.96</v>
      </c>
      <c r="T17" s="67">
        <v>542588.38</v>
      </c>
      <c r="U17" s="58">
        <f t="shared" si="5"/>
        <v>2398160274.6199999</v>
      </c>
      <c r="V17" s="51">
        <f t="shared" si="2"/>
        <v>87327.681818181823</v>
      </c>
      <c r="W17" s="65">
        <f t="shared" si="3"/>
        <v>109007285.20999999</v>
      </c>
      <c r="X17" s="63">
        <v>22</v>
      </c>
      <c r="Y17" s="32"/>
      <c r="Z17" s="1"/>
      <c r="AA17" s="1"/>
    </row>
    <row r="18" spans="1:27" ht="12.75" customHeight="1" x14ac:dyDescent="0.2">
      <c r="A18" s="40" t="s">
        <v>35</v>
      </c>
      <c r="B18" s="67">
        <v>53856</v>
      </c>
      <c r="C18" s="68">
        <v>200</v>
      </c>
      <c r="D18" s="68">
        <v>414</v>
      </c>
      <c r="E18" s="67">
        <v>302622</v>
      </c>
      <c r="F18" s="67">
        <v>499820</v>
      </c>
      <c r="G18" s="67">
        <v>69869</v>
      </c>
      <c r="H18" s="67">
        <v>657989</v>
      </c>
      <c r="I18" s="68">
        <v>476</v>
      </c>
      <c r="J18" s="67">
        <v>1491</v>
      </c>
      <c r="K18" s="64">
        <f>SUM(B18:J18)</f>
        <v>1586737</v>
      </c>
      <c r="L18" s="67">
        <v>928681198.86000001</v>
      </c>
      <c r="M18" s="67">
        <v>35284349.729999997</v>
      </c>
      <c r="N18" s="67">
        <v>336521938.16000003</v>
      </c>
      <c r="O18" s="67">
        <v>278566728.98000002</v>
      </c>
      <c r="P18" s="67">
        <v>105935653.59999999</v>
      </c>
      <c r="Q18" s="67">
        <v>136332344.21000001</v>
      </c>
      <c r="R18" s="67">
        <v>123185301.98</v>
      </c>
      <c r="S18" s="67">
        <v>22157.57</v>
      </c>
      <c r="T18" s="67">
        <v>670419.53</v>
      </c>
      <c r="U18" s="58">
        <f>SUM(L18:T18)</f>
        <v>1945200092.6199999</v>
      </c>
      <c r="V18" s="51">
        <f t="shared" si="2"/>
        <v>75558.904761904763</v>
      </c>
      <c r="W18" s="65">
        <f t="shared" si="3"/>
        <v>92628575.839047611</v>
      </c>
      <c r="X18" s="63">
        <v>21</v>
      </c>
      <c r="Y18" s="32"/>
      <c r="Z18" s="1"/>
      <c r="AA18" s="1"/>
    </row>
    <row r="19" spans="1:27" ht="12.75" customHeight="1" x14ac:dyDescent="0.2">
      <c r="A19" s="40" t="s">
        <v>36</v>
      </c>
      <c r="B19" s="67">
        <v>58021</v>
      </c>
      <c r="C19" s="68">
        <v>161</v>
      </c>
      <c r="D19" s="68">
        <v>572</v>
      </c>
      <c r="E19" s="67">
        <v>333902</v>
      </c>
      <c r="F19" s="67">
        <v>600872</v>
      </c>
      <c r="G19" s="67">
        <v>76942</v>
      </c>
      <c r="H19" s="67">
        <v>813627</v>
      </c>
      <c r="I19" s="68">
        <v>280</v>
      </c>
      <c r="J19" s="67">
        <v>1166</v>
      </c>
      <c r="K19" s="64">
        <f>SUM(B19:J19)</f>
        <v>1885543</v>
      </c>
      <c r="L19" s="67">
        <v>996422902.65999997</v>
      </c>
      <c r="M19" s="67">
        <v>31824206.789999999</v>
      </c>
      <c r="N19" s="67">
        <v>349829856.48000002</v>
      </c>
      <c r="O19" s="67">
        <v>311183282.69</v>
      </c>
      <c r="P19" s="67">
        <v>161253651.65000001</v>
      </c>
      <c r="Q19" s="67">
        <v>161089673.94</v>
      </c>
      <c r="R19" s="67">
        <v>242673197.30000001</v>
      </c>
      <c r="S19" s="67">
        <v>13136.46</v>
      </c>
      <c r="T19" s="67">
        <v>634213.66</v>
      </c>
      <c r="U19" s="58">
        <f>SUM(L19:T19)</f>
        <v>2254924121.6300001</v>
      </c>
      <c r="V19" s="51">
        <f t="shared" si="2"/>
        <v>81980.130434782608</v>
      </c>
      <c r="W19" s="65">
        <f t="shared" si="3"/>
        <v>98040179.201304346</v>
      </c>
      <c r="X19" s="63">
        <v>23</v>
      </c>
      <c r="Y19" s="32"/>
      <c r="Z19" s="1"/>
      <c r="AA19" s="1"/>
    </row>
    <row r="20" spans="1:27" ht="12.75" customHeight="1" x14ac:dyDescent="0.2">
      <c r="A20" s="40" t="s">
        <v>37</v>
      </c>
      <c r="B20" s="67">
        <v>66641</v>
      </c>
      <c r="C20" s="68">
        <v>157</v>
      </c>
      <c r="D20" s="68">
        <v>400</v>
      </c>
      <c r="E20" s="67">
        <v>303950</v>
      </c>
      <c r="F20" s="67">
        <v>472301</v>
      </c>
      <c r="G20" s="67">
        <v>68280</v>
      </c>
      <c r="H20" s="67">
        <v>730030</v>
      </c>
      <c r="I20" s="68">
        <v>301</v>
      </c>
      <c r="J20" s="67">
        <v>1017</v>
      </c>
      <c r="K20" s="64">
        <f>SUM(B20:J20)</f>
        <v>1643077</v>
      </c>
      <c r="L20" s="67">
        <v>903537868.97000003</v>
      </c>
      <c r="M20" s="67">
        <v>23882492.100000001</v>
      </c>
      <c r="N20" s="67">
        <v>291072594.63999999</v>
      </c>
      <c r="O20" s="67">
        <v>279538090.91000003</v>
      </c>
      <c r="P20" s="67">
        <v>97653899.219999999</v>
      </c>
      <c r="Q20" s="67">
        <v>154015650.86000001</v>
      </c>
      <c r="R20" s="67">
        <v>185206986.00999999</v>
      </c>
      <c r="S20" s="67">
        <v>12111.31</v>
      </c>
      <c r="T20" s="67">
        <v>405089.93</v>
      </c>
      <c r="U20" s="58">
        <f>SUM(L20:T20)</f>
        <v>1935324783.9500003</v>
      </c>
      <c r="V20" s="51">
        <f t="shared" si="2"/>
        <v>82153.850000000006</v>
      </c>
      <c r="W20" s="65">
        <f t="shared" si="3"/>
        <v>96766239.19750002</v>
      </c>
      <c r="X20" s="63">
        <v>20</v>
      </c>
      <c r="Y20" s="32"/>
      <c r="Z20" s="1"/>
      <c r="AA20" s="1"/>
    </row>
    <row r="21" spans="1:27" ht="12.75" customHeight="1" x14ac:dyDescent="0.2">
      <c r="A21" s="40" t="s">
        <v>38</v>
      </c>
      <c r="B21" s="67">
        <v>107523</v>
      </c>
      <c r="C21" s="68">
        <v>226</v>
      </c>
      <c r="D21" s="68">
        <v>504</v>
      </c>
      <c r="E21" s="67">
        <v>405973</v>
      </c>
      <c r="F21" s="67">
        <v>515459</v>
      </c>
      <c r="G21" s="67">
        <v>78018</v>
      </c>
      <c r="H21" s="67">
        <v>1278222</v>
      </c>
      <c r="I21" s="68">
        <v>273</v>
      </c>
      <c r="J21" s="67">
        <v>1187</v>
      </c>
      <c r="K21" s="64">
        <v>2387385</v>
      </c>
      <c r="L21" s="67">
        <v>1366910588.8599999</v>
      </c>
      <c r="M21" s="67">
        <v>94088820.480000004</v>
      </c>
      <c r="N21" s="67">
        <v>695418115.61000001</v>
      </c>
      <c r="O21" s="67">
        <v>385274803.10000002</v>
      </c>
      <c r="P21" s="67">
        <v>108990057.64</v>
      </c>
      <c r="Q21" s="67">
        <v>191118182.53999999</v>
      </c>
      <c r="R21" s="67">
        <v>286250555.55000001</v>
      </c>
      <c r="S21" s="67">
        <v>11878.09</v>
      </c>
      <c r="T21" s="67">
        <v>630050.23</v>
      </c>
      <c r="U21" s="69">
        <v>3128693052.0999999</v>
      </c>
      <c r="V21" s="51">
        <f t="shared" si="2"/>
        <v>113685</v>
      </c>
      <c r="W21" s="65">
        <f t="shared" si="3"/>
        <v>148985383.43333334</v>
      </c>
      <c r="X21" s="63">
        <v>21</v>
      </c>
      <c r="Y21" s="32"/>
      <c r="Z21" s="1"/>
      <c r="AA21" s="1"/>
    </row>
    <row r="22" spans="1:27" ht="12.75" customHeight="1" x14ac:dyDescent="0.2">
      <c r="A22" s="41" t="s">
        <v>40</v>
      </c>
      <c r="B22" s="52">
        <f t="shared" ref="B22:T22" si="6">SUM(B10:B21)</f>
        <v>683371</v>
      </c>
      <c r="C22" s="48">
        <f t="shared" si="6"/>
        <v>2272</v>
      </c>
      <c r="D22" s="57">
        <f t="shared" si="6"/>
        <v>5968</v>
      </c>
      <c r="E22" s="57">
        <f t="shared" si="6"/>
        <v>3621654</v>
      </c>
      <c r="F22" s="57">
        <f t="shared" si="6"/>
        <v>6388088</v>
      </c>
      <c r="G22" s="57">
        <f t="shared" si="6"/>
        <v>853402</v>
      </c>
      <c r="H22" s="57">
        <f t="shared" si="6"/>
        <v>9349571</v>
      </c>
      <c r="I22" s="57">
        <f t="shared" si="6"/>
        <v>3304</v>
      </c>
      <c r="J22" s="53">
        <f t="shared" si="6"/>
        <v>14953</v>
      </c>
      <c r="K22" s="42">
        <f t="shared" si="6"/>
        <v>20922583</v>
      </c>
      <c r="L22" s="53">
        <f t="shared" si="6"/>
        <v>11023186364.790001</v>
      </c>
      <c r="M22" s="53">
        <f t="shared" si="6"/>
        <v>726413913.37</v>
      </c>
      <c r="N22" s="53">
        <f t="shared" si="6"/>
        <v>4796466239.9099998</v>
      </c>
      <c r="O22" s="53">
        <f t="shared" si="6"/>
        <v>3318391555.1999998</v>
      </c>
      <c r="P22" s="53">
        <f t="shared" si="6"/>
        <v>1433851501.2600002</v>
      </c>
      <c r="Q22" s="53">
        <f t="shared" si="6"/>
        <v>1898196497.3000002</v>
      </c>
      <c r="R22" s="53">
        <f t="shared" si="6"/>
        <v>2183769998.1999998</v>
      </c>
      <c r="S22" s="53">
        <f t="shared" si="6"/>
        <v>156775.21</v>
      </c>
      <c r="T22" s="53">
        <f t="shared" si="6"/>
        <v>7582947.6999999993</v>
      </c>
      <c r="U22" s="53">
        <f t="shared" ref="U22" si="7">SUM(L22:T22)</f>
        <v>25388015792.939999</v>
      </c>
      <c r="V22" s="53">
        <f t="shared" ref="V22:V23" si="8">K22/X22</f>
        <v>83690.331999999995</v>
      </c>
      <c r="W22" s="53">
        <f t="shared" ref="W22:W23" si="9">U22/X22</f>
        <v>101552063.17175999</v>
      </c>
      <c r="X22" s="55">
        <f>SUM(X10:X21)</f>
        <v>250</v>
      </c>
      <c r="Z22" s="1"/>
      <c r="AA22" s="1"/>
    </row>
    <row r="23" spans="1:27" ht="12.75" customHeight="1" x14ac:dyDescent="0.2">
      <c r="A23" s="40" t="s">
        <v>41</v>
      </c>
      <c r="B23" s="59">
        <v>27847</v>
      </c>
      <c r="C23" s="59">
        <v>79</v>
      </c>
      <c r="D23" s="60">
        <v>409</v>
      </c>
      <c r="E23" s="59">
        <v>260521</v>
      </c>
      <c r="F23" s="59">
        <v>540181</v>
      </c>
      <c r="G23" s="59">
        <v>61974</v>
      </c>
      <c r="H23" s="59">
        <v>701988</v>
      </c>
      <c r="I23" s="61">
        <v>210</v>
      </c>
      <c r="J23" s="59">
        <v>953</v>
      </c>
      <c r="K23" s="64">
        <v>1594162</v>
      </c>
      <c r="L23" s="59">
        <v>826794585.92999995</v>
      </c>
      <c r="M23" s="59">
        <v>26439702.760000002</v>
      </c>
      <c r="N23" s="60">
        <v>427415399.75</v>
      </c>
      <c r="O23" s="59">
        <v>232502301.11000001</v>
      </c>
      <c r="P23" s="59">
        <v>165034153.88999999</v>
      </c>
      <c r="Q23" s="59">
        <v>127594447.66</v>
      </c>
      <c r="R23" s="59">
        <v>177089897.12</v>
      </c>
      <c r="S23" s="60">
        <v>9901.3799999999992</v>
      </c>
      <c r="T23" s="62">
        <v>381497.55</v>
      </c>
      <c r="U23" s="58">
        <v>1983261887.1500001</v>
      </c>
      <c r="V23" s="51">
        <f t="shared" si="8"/>
        <v>79708.100000000006</v>
      </c>
      <c r="W23" s="65">
        <f t="shared" si="9"/>
        <v>99163094.357500002</v>
      </c>
      <c r="X23" s="63">
        <v>20</v>
      </c>
      <c r="Y23" s="32"/>
      <c r="Z23" s="1"/>
      <c r="AA23" s="1"/>
    </row>
    <row r="24" spans="1:27" ht="13.5" customHeight="1" x14ac:dyDescent="0.2">
      <c r="A24" s="41" t="s">
        <v>42</v>
      </c>
      <c r="B24" s="52">
        <f t="shared" ref="B24:U24" si="10">SUM(B23:B23)</f>
        <v>27847</v>
      </c>
      <c r="C24" s="52">
        <f t="shared" si="10"/>
        <v>79</v>
      </c>
      <c r="D24" s="52">
        <f t="shared" si="10"/>
        <v>409</v>
      </c>
      <c r="E24" s="52">
        <f t="shared" si="10"/>
        <v>260521</v>
      </c>
      <c r="F24" s="52">
        <f t="shared" si="10"/>
        <v>540181</v>
      </c>
      <c r="G24" s="52">
        <f t="shared" si="10"/>
        <v>61974</v>
      </c>
      <c r="H24" s="52">
        <f t="shared" si="10"/>
        <v>701988</v>
      </c>
      <c r="I24" s="52">
        <f t="shared" si="10"/>
        <v>210</v>
      </c>
      <c r="J24" s="52">
        <f t="shared" si="10"/>
        <v>953</v>
      </c>
      <c r="K24" s="52">
        <f t="shared" si="10"/>
        <v>1594162</v>
      </c>
      <c r="L24" s="52">
        <f t="shared" si="10"/>
        <v>826794585.92999995</v>
      </c>
      <c r="M24" s="52">
        <f t="shared" si="10"/>
        <v>26439702.760000002</v>
      </c>
      <c r="N24" s="52">
        <f t="shared" si="10"/>
        <v>427415399.75</v>
      </c>
      <c r="O24" s="52">
        <f t="shared" si="10"/>
        <v>232502301.11000001</v>
      </c>
      <c r="P24" s="52">
        <f t="shared" si="10"/>
        <v>165034153.88999999</v>
      </c>
      <c r="Q24" s="52">
        <f t="shared" si="10"/>
        <v>127594447.66</v>
      </c>
      <c r="R24" s="52">
        <f t="shared" si="10"/>
        <v>177089897.12</v>
      </c>
      <c r="S24" s="52">
        <f t="shared" si="10"/>
        <v>9901.3799999999992</v>
      </c>
      <c r="T24" s="52">
        <f t="shared" si="10"/>
        <v>381497.55</v>
      </c>
      <c r="U24" s="53">
        <f t="shared" si="10"/>
        <v>1983261887.1500001</v>
      </c>
      <c r="V24" s="48">
        <f>K24/X24</f>
        <v>79708.100000000006</v>
      </c>
      <c r="W24" s="48">
        <f>U24/X24</f>
        <v>99163094.357500002</v>
      </c>
      <c r="X24" s="55">
        <f>SUM(X23:X23)</f>
        <v>20</v>
      </c>
      <c r="Y24" s="1"/>
      <c r="Z24" s="1"/>
    </row>
    <row r="25" spans="1:27" s="37" customFormat="1" ht="13.5" customHeight="1" x14ac:dyDescent="0.2">
      <c r="A25" s="38"/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4"/>
      <c r="X25" s="33"/>
      <c r="Y25" s="35"/>
      <c r="Z25" s="36"/>
      <c r="AA25" s="36"/>
    </row>
    <row r="26" spans="1:27" x14ac:dyDescent="0.2">
      <c r="Z26" s="10"/>
      <c r="AA26" s="1"/>
    </row>
    <row r="27" spans="1:27" x14ac:dyDescent="0.2">
      <c r="Z27" s="9"/>
      <c r="AA27" s="1"/>
    </row>
    <row r="28" spans="1:27" x14ac:dyDescent="0.2">
      <c r="Z28" s="10"/>
      <c r="AA28" s="1"/>
    </row>
    <row r="29" spans="1:27" x14ac:dyDescent="0.2">
      <c r="Z29" s="10"/>
      <c r="AA29" s="1"/>
    </row>
    <row r="30" spans="1:27" x14ac:dyDescent="0.2">
      <c r="Z30" s="10"/>
      <c r="AA30" s="1"/>
    </row>
    <row r="31" spans="1:27" x14ac:dyDescent="0.2">
      <c r="Z31" s="1"/>
      <c r="AA31" s="1"/>
    </row>
    <row r="32" spans="1:27" ht="13.5" customHeight="1" x14ac:dyDescent="0.2"/>
    <row r="35" spans="1:24" ht="12.75" customHeight="1" x14ac:dyDescent="0.2"/>
    <row r="36" spans="1:24" ht="12.75" customHeight="1" x14ac:dyDescent="0.2"/>
    <row r="37" spans="1:24" ht="12.75" customHeight="1" x14ac:dyDescent="0.2"/>
    <row r="38" spans="1:24" ht="12.75" customHeight="1" x14ac:dyDescent="0.2"/>
    <row r="39" spans="1:24" ht="12.75" customHeight="1" x14ac:dyDescent="0.2">
      <c r="A39" s="11"/>
      <c r="F39" s="12"/>
      <c r="L39" s="13"/>
      <c r="M39" s="25"/>
      <c r="N39" s="25"/>
      <c r="O39" s="12"/>
      <c r="Q39" s="7"/>
      <c r="R39" s="8"/>
      <c r="S39" s="8"/>
    </row>
    <row r="40" spans="1:24" x14ac:dyDescent="0.2">
      <c r="Q40" s="7"/>
      <c r="R40" s="6"/>
      <c r="S40" s="6"/>
    </row>
    <row r="41" spans="1:24" ht="27.75" customHeight="1" thickBot="1" x14ac:dyDescent="0.3">
      <c r="E41" s="12"/>
      <c r="F41" s="12"/>
      <c r="T41" s="5"/>
    </row>
    <row r="42" spans="1:24" ht="12.75" customHeight="1" thickTop="1" x14ac:dyDescent="0.2">
      <c r="A42" s="26" t="s">
        <v>43</v>
      </c>
      <c r="B42" s="26"/>
      <c r="C42" s="26"/>
      <c r="D42" s="26"/>
      <c r="E42" s="26"/>
      <c r="F42" s="26"/>
      <c r="G42" s="39"/>
      <c r="H42" s="39"/>
      <c r="I42" s="39"/>
      <c r="J42" s="39"/>
      <c r="K42" s="39"/>
      <c r="L42" s="28"/>
      <c r="M42" s="29"/>
      <c r="N42" s="29"/>
      <c r="O42" s="30"/>
      <c r="P42" s="27"/>
      <c r="Q42" s="27"/>
      <c r="R42" s="29"/>
      <c r="S42" s="29"/>
      <c r="T42" s="31"/>
      <c r="U42" s="27"/>
      <c r="V42" s="27"/>
      <c r="W42" s="27"/>
      <c r="X42" s="28"/>
    </row>
    <row r="43" spans="1:24" x14ac:dyDescent="0.2">
      <c r="A43" s="11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</row>
    <row r="44" spans="1:24" x14ac:dyDescent="0.2">
      <c r="A44" s="11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</row>
    <row r="45" spans="1:24" x14ac:dyDescent="0.2">
      <c r="A45" s="11"/>
      <c r="B45" s="11"/>
      <c r="C45" s="11"/>
      <c r="D45" s="11"/>
      <c r="E45" s="11"/>
      <c r="F45" s="66"/>
      <c r="G45" s="66"/>
      <c r="H45" s="11"/>
      <c r="I45" s="11"/>
      <c r="J45" s="11"/>
      <c r="K45" s="11"/>
      <c r="L45" s="11"/>
      <c r="M45" s="11"/>
    </row>
    <row r="46" spans="1:24" x14ac:dyDescent="0.2">
      <c r="E46" s="32"/>
      <c r="K46" s="32"/>
    </row>
  </sheetData>
  <mergeCells count="11">
    <mergeCell ref="A3:X3"/>
    <mergeCell ref="A2:X2"/>
    <mergeCell ref="X7:X9"/>
    <mergeCell ref="B7:K7"/>
    <mergeCell ref="A7:A9"/>
    <mergeCell ref="L7:U7"/>
    <mergeCell ref="V7:W7"/>
    <mergeCell ref="B8:D8"/>
    <mergeCell ref="F8:K8"/>
    <mergeCell ref="L8:N8"/>
    <mergeCell ref="O8:U8"/>
  </mergeCells>
  <phoneticPr fontId="0" type="noConversion"/>
  <printOptions horizontalCentered="1" verticalCentered="1"/>
  <pageMargins left="0.2" right="0.2" top="0.2" bottom="0.2" header="0" footer="0"/>
  <pageSetup paperSize="9" scale="68" orientation="landscape" r:id="rId1"/>
  <headerFooter alignWithMargins="0"/>
  <ignoredErrors>
    <ignoredError sqref="K22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mujor </vt:lpstr>
      <vt:lpstr>'mujor '!Print_Area</vt:lpstr>
    </vt:vector>
  </TitlesOfParts>
  <Company>BPK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Qendresa Krasniqi</dc:creator>
  <cp:lastModifiedBy>Diellza Musa</cp:lastModifiedBy>
  <cp:lastPrinted>2017-11-02T07:42:21Z</cp:lastPrinted>
  <dcterms:created xsi:type="dcterms:W3CDTF">2001-07-31T12:28:00Z</dcterms:created>
  <dcterms:modified xsi:type="dcterms:W3CDTF">2025-02-04T09:46:37Z</dcterms:modified>
</cp:coreProperties>
</file>