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sa\Desktop\raportet mujore 2024\"/>
    </mc:Choice>
  </mc:AlternateContent>
  <xr:revisionPtr revIDLastSave="0" documentId="8_{1777DD4C-74C1-4CF9-8458-CE525A001577}" xr6:coauthVersionLast="47" xr6:coauthVersionMax="47" xr10:uidLastSave="{00000000-0000-0000-0000-000000000000}"/>
  <bookViews>
    <workbookView xWindow="4695" yWindow="2205" windowWidth="26655" windowHeight="13785" xr2:uid="{00000000-000D-0000-FFFF-FFFF00000000}"/>
  </bookViews>
  <sheets>
    <sheet name="monthy deposits" sheetId="4" r:id="rId1"/>
  </sheets>
  <definedNames>
    <definedName name="_xlnm.Print_Area" localSheetId="0">'monthy deposits'!$A$1:$I$55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I33" i="4"/>
  <c r="I32" i="4"/>
  <c r="I31" i="4"/>
  <c r="I30" i="4"/>
  <c r="I29" i="4"/>
  <c r="I28" i="4"/>
  <c r="I27" i="4"/>
  <c r="H27" i="4"/>
  <c r="G27" i="4"/>
  <c r="D27" i="4"/>
  <c r="C27" i="4"/>
  <c r="I26" i="4"/>
  <c r="G26" i="4"/>
  <c r="H26" i="4" s="1"/>
  <c r="D26" i="4"/>
  <c r="C26" i="4"/>
  <c r="I25" i="4"/>
  <c r="G25" i="4"/>
  <c r="H25" i="4" s="1"/>
  <c r="D25" i="4"/>
  <c r="C25" i="4"/>
  <c r="I24" i="4"/>
  <c r="G24" i="4"/>
  <c r="H24" i="4" s="1"/>
  <c r="D24" i="4"/>
  <c r="C24" i="4"/>
  <c r="I23" i="4"/>
  <c r="G23" i="4"/>
  <c r="H23" i="4" s="1"/>
  <c r="D23" i="4"/>
  <c r="C23" i="4"/>
  <c r="I22" i="4"/>
  <c r="G22" i="4"/>
  <c r="H22" i="4" s="1"/>
  <c r="D22" i="4"/>
  <c r="C22" i="4"/>
  <c r="I21" i="4"/>
  <c r="G21" i="4"/>
  <c r="H21" i="4" s="1"/>
  <c r="D21" i="4"/>
  <c r="C21" i="4"/>
  <c r="I20" i="4"/>
  <c r="G20" i="4"/>
  <c r="H20" i="4" s="1"/>
  <c r="D20" i="4"/>
  <c r="C20" i="4"/>
  <c r="I19" i="4"/>
  <c r="G19" i="4"/>
  <c r="H19" i="4" s="1"/>
  <c r="D19" i="4"/>
  <c r="C19" i="4"/>
  <c r="I18" i="4"/>
  <c r="G18" i="4"/>
  <c r="H18" i="4" s="1"/>
  <c r="D18" i="4"/>
  <c r="C18" i="4"/>
  <c r="I17" i="4"/>
  <c r="H17" i="4"/>
  <c r="G17" i="4"/>
  <c r="D17" i="4"/>
  <c r="C17" i="4"/>
  <c r="I16" i="4"/>
  <c r="G16" i="4"/>
  <c r="H16" i="4" s="1"/>
  <c r="D16" i="4"/>
  <c r="C16" i="4"/>
  <c r="I15" i="4"/>
  <c r="G15" i="4"/>
  <c r="H15" i="4" s="1"/>
  <c r="D15" i="4"/>
  <c r="C15" i="4"/>
  <c r="I14" i="4"/>
  <c r="G14" i="4"/>
  <c r="H14" i="4" s="1"/>
  <c r="D14" i="4"/>
  <c r="C14" i="4"/>
  <c r="G13" i="4"/>
  <c r="H13" i="4" s="1"/>
  <c r="D13" i="4"/>
  <c r="C13" i="4"/>
</calcChain>
</file>

<file path=xl/sharedStrings.xml><?xml version="1.0" encoding="utf-8"?>
<sst xmlns="http://schemas.openxmlformats.org/spreadsheetml/2006/main" count="19" uniqueCount="19">
  <si>
    <t>Table 1. Aggregate indicators of required reserves and liquidity by period.</t>
  </si>
  <si>
    <t>Years</t>
  </si>
  <si>
    <t>Total Deposits</t>
  </si>
  <si>
    <t>Required Reserve</t>
  </si>
  <si>
    <t>Total Required Reserve</t>
  </si>
  <si>
    <t>Reserve Assets</t>
  </si>
  <si>
    <t>Total</t>
  </si>
  <si>
    <t>Amount of Reserve Assets above or below the Total Required Reserve
 (+ or -)</t>
  </si>
  <si>
    <t>Increase of deposits presented in %</t>
  </si>
  <si>
    <t>50% cash in vaults</t>
  </si>
  <si>
    <t>Balance at the CBK</t>
  </si>
  <si>
    <t>Minimum required reserve</t>
  </si>
  <si>
    <t>Figure 1. Graphical presentation on movements of required reserves, balance at the CBK and cash in vaults of commercial banks during the periods</t>
  </si>
  <si>
    <t>Payment Systems Department</t>
  </si>
  <si>
    <t>Dec</t>
  </si>
  <si>
    <t>Payment Systems Oversight and Analysis Division</t>
  </si>
  <si>
    <t>Total deposits, required reserves and liquidity positions</t>
  </si>
  <si>
    <t>Source: CBK (2024)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</si>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</sst>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</font>
    <font>
      <u/>
      <sz val="10"/>
      <color indexed="12"/>
      <name val="Arial"/>
      <family val="2"/>
    </font>
    <font>
      <sz val="10"/>
      <name val="Book Antiqua"/>
      <family val="1"/>
    </font>
    <font>
      <sz val="9"/>
      <name val="Tahoma"/>
      <family val="2"/>
    </font>
    <font>
      <sz val="10"/>
      <name val="Arial"/>
      <family val="2"/>
    </font>
    <font>
      <b/>
      <sz val="6"/>
      <name val="tahoma"/>
      <family val="2"/>
    </font>
    <font>
      <sz val="6"/>
      <name val="tahoma"/>
      <family val="2"/>
    </font>
    <font>
      <b/>
      <sz val="6"/>
      <color indexed="8"/>
      <name val="Tahoma"/>
      <family val="2"/>
    </font>
    <font>
      <sz val="6"/>
      <color indexed="8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1"/>
      <color indexed="12"/>
      <name val="Tahoma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CFDCF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FFC000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theme="9" tint="0.39994506668294322"/>
      </left>
      <right style="thin">
        <color rgb="FFFFC000"/>
      </right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rgb="FFFFC000"/>
      </left>
      <right style="thin">
        <color rgb="FFFFC000"/>
      </right>
      <top/>
      <bottom style="thin">
        <color theme="9" tint="0.39991454817346722"/>
      </bottom>
      <diagonal/>
    </border>
    <border>
      <left style="thin">
        <color rgb="FFFFC000"/>
      </left>
      <right/>
      <top/>
      <bottom style="thin">
        <color theme="9" tint="0.399914548173467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4" fillId="0" borderId="0"/>
  </cellStyleXfs>
  <cellXfs count="70">
    <xf numFmtId="0" fontId="0" fillId="0" borderId="0" xfId="0"/>
    <xf numFmtId="4" fontId="3" fillId="0" borderId="0" xfId="0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10" fillId="0" borderId="0" xfId="0" applyNumberFormat="1" applyFont="1" applyBorder="1"/>
    <xf numFmtId="0" fontId="11" fillId="0" borderId="0" xfId="0" applyFont="1" applyAlignment="1">
      <alignment horizontal="right"/>
    </xf>
    <xf numFmtId="0" fontId="12" fillId="0" borderId="0" xfId="1" applyFont="1" applyAlignment="1" applyProtection="1"/>
    <xf numFmtId="0" fontId="10" fillId="0" borderId="0" xfId="0" applyFont="1"/>
    <xf numFmtId="0" fontId="11" fillId="0" borderId="0" xfId="0" quotePrefix="1" applyFont="1"/>
    <xf numFmtId="0" fontId="11" fillId="0" borderId="0" xfId="0" applyNumberFormat="1" applyFont="1" applyBorder="1"/>
    <xf numFmtId="1" fontId="15" fillId="0" borderId="0" xfId="0" applyNumberFormat="1" applyFont="1" applyFill="1" applyBorder="1" applyAlignment="1">
      <alignment horizontal="center"/>
    </xf>
    <xf numFmtId="4" fontId="16" fillId="0" borderId="0" xfId="0" applyNumberFormat="1" applyFont="1" applyBorder="1" applyAlignment="1">
      <alignment horizontal="center"/>
    </xf>
    <xf numFmtId="43" fontId="16" fillId="0" borderId="0" xfId="0" applyNumberFormat="1" applyFont="1" applyBorder="1" applyAlignment="1">
      <alignment horizontal="center"/>
    </xf>
    <xf numFmtId="1" fontId="16" fillId="0" borderId="0" xfId="0" applyNumberFormat="1" applyFont="1"/>
    <xf numFmtId="0" fontId="15" fillId="0" borderId="0" xfId="0" applyFont="1"/>
    <xf numFmtId="0" fontId="10" fillId="0" borderId="1" xfId="0" applyNumberFormat="1" applyFont="1" applyBorder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4" fontId="10" fillId="0" borderId="0" xfId="0" applyNumberFormat="1" applyFont="1"/>
    <xf numFmtId="0" fontId="19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 wrapText="1"/>
    </xf>
    <xf numFmtId="4" fontId="8" fillId="2" borderId="4" xfId="3" applyNumberFormat="1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4" borderId="7" xfId="2" applyFont="1" applyFill="1" applyBorder="1" applyAlignment="1">
      <alignment horizontal="center" vertical="center" wrapText="1"/>
    </xf>
    <xf numFmtId="4" fontId="8" fillId="2" borderId="0" xfId="3" applyNumberFormat="1" applyFont="1" applyFill="1" applyBorder="1" applyAlignment="1">
      <alignment horizontal="center" vertical="center"/>
    </xf>
    <xf numFmtId="4" fontId="8" fillId="3" borderId="0" xfId="3" applyNumberFormat="1" applyFont="1" applyFill="1" applyBorder="1" applyAlignment="1">
      <alignment horizontal="center" vertical="center"/>
    </xf>
    <xf numFmtId="0" fontId="7" fillId="4" borderId="13" xfId="3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8" fillId="2" borderId="14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5" fillId="4" borderId="6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4" borderId="15" xfId="3" applyFont="1" applyFill="1" applyBorder="1" applyAlignment="1">
      <alignment horizontal="right" vertical="center"/>
    </xf>
    <xf numFmtId="4" fontId="8" fillId="2" borderId="16" xfId="3" applyNumberFormat="1" applyFont="1" applyFill="1" applyBorder="1" applyAlignment="1">
      <alignment horizontal="center" vertical="center"/>
    </xf>
    <xf numFmtId="4" fontId="8" fillId="3" borderId="17" xfId="3" applyNumberFormat="1" applyFont="1" applyFill="1" applyBorder="1" applyAlignment="1">
      <alignment horizontal="center" vertical="center"/>
    </xf>
    <xf numFmtId="4" fontId="8" fillId="3" borderId="18" xfId="3" applyNumberFormat="1" applyFont="1" applyFill="1" applyBorder="1" applyAlignment="1">
      <alignment horizontal="center" vertical="center"/>
    </xf>
    <xf numFmtId="4" fontId="8" fillId="2" borderId="19" xfId="3" applyNumberFormat="1" applyFont="1" applyFill="1" applyBorder="1" applyAlignment="1">
      <alignment horizontal="center" vertical="center"/>
    </xf>
    <xf numFmtId="4" fontId="8" fillId="3" borderId="19" xfId="3" applyNumberFormat="1" applyFont="1" applyFill="1" applyBorder="1" applyAlignment="1">
      <alignment horizontal="center" vertical="center"/>
    </xf>
    <xf numFmtId="4" fontId="8" fillId="2" borderId="0" xfId="3" applyNumberFormat="1" applyFont="1" applyFill="1" applyAlignment="1">
      <alignment horizontal="center" vertical="center"/>
    </xf>
    <xf numFmtId="4" fontId="8" fillId="2" borderId="15" xfId="3" applyNumberFormat="1" applyFont="1" applyFill="1" applyBorder="1" applyAlignment="1">
      <alignment horizontal="center" vertical="center"/>
    </xf>
    <xf numFmtId="4" fontId="8" fillId="3" borderId="20" xfId="3" applyNumberFormat="1" applyFont="1" applyFill="1" applyBorder="1" applyAlignment="1">
      <alignment horizontal="center" vertical="center"/>
    </xf>
    <xf numFmtId="4" fontId="8" fillId="3" borderId="15" xfId="3" applyNumberFormat="1" applyFont="1" applyFill="1" applyBorder="1" applyAlignment="1">
      <alignment horizontal="center" vertical="center"/>
    </xf>
    <xf numFmtId="4" fontId="8" fillId="2" borderId="21" xfId="3" applyNumberFormat="1" applyFont="1" applyFill="1" applyBorder="1" applyAlignment="1">
      <alignment horizontal="center" vertical="center"/>
    </xf>
    <xf numFmtId="4" fontId="8" fillId="3" borderId="22" xfId="3" applyNumberFormat="1" applyFont="1" applyFill="1" applyBorder="1" applyAlignment="1">
      <alignment horizontal="center" vertical="center"/>
    </xf>
    <xf numFmtId="0" fontId="7" fillId="4" borderId="18" xfId="3" applyFont="1" applyFill="1" applyBorder="1" applyAlignment="1">
      <alignment horizontal="right" vertical="center"/>
    </xf>
    <xf numFmtId="4" fontId="8" fillId="2" borderId="18" xfId="3" applyNumberFormat="1" applyFont="1" applyFill="1" applyBorder="1" applyAlignment="1">
      <alignment horizontal="center" vertical="center"/>
    </xf>
    <xf numFmtId="0" fontId="7" fillId="4" borderId="23" xfId="3" applyFont="1" applyFill="1" applyBorder="1" applyAlignment="1">
      <alignment horizontal="right" vertical="center"/>
    </xf>
    <xf numFmtId="4" fontId="8" fillId="2" borderId="24" xfId="3" applyNumberFormat="1" applyFont="1" applyFill="1" applyBorder="1" applyAlignment="1">
      <alignment horizontal="center" vertical="center"/>
    </xf>
    <xf numFmtId="4" fontId="8" fillId="3" borderId="25" xfId="3" applyNumberFormat="1" applyFont="1" applyFill="1" applyBorder="1" applyAlignment="1">
      <alignment horizontal="center" vertical="center"/>
    </xf>
    <xf numFmtId="4" fontId="8" fillId="2" borderId="25" xfId="3" applyNumberFormat="1" applyFont="1" applyFill="1" applyBorder="1" applyAlignment="1">
      <alignment horizontal="center" vertical="center"/>
    </xf>
    <xf numFmtId="0" fontId="10" fillId="0" borderId="16" xfId="0" applyFont="1" applyBorder="1"/>
  </cellXfs>
  <cellStyles count="4">
    <cellStyle name="Hyperlink" xfId="1" builtinId="8"/>
    <cellStyle name="Normal" xfId="0" builtinId="0"/>
    <cellStyle name="Normal_Monthly Statistics Bulletin no.41" xfId="2" xr:uid="{00000000-0005-0000-0000-000002000000}"/>
    <cellStyle name="Normal_Trade Balance 2000" xfId="3" xr:uid="{00000000-0005-0000-0000-000003000000}"/>
  </cellStyles>
  <dxfs count="0"/>
  <tableStyles count="0" defaultTableStyle="TableStyleMedium9" defaultPivotStyle="PivotStyleLight16"/>
  <colors>
    <mruColors>
      <color rgb="FFCFDCF3"/>
      <color rgb="FFFFDD00"/>
      <color rgb="FF034E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100">
                <a:latin typeface="+mn-lt"/>
                <a:cs typeface="Tahoma" pitchFamily="34" charset="0"/>
              </a:defRPr>
            </a:pPr>
            <a:r>
              <a:rPr lang="en-US" sz="1100" b="1" i="0" u="none" strike="noStrike" baseline="0">
                <a:latin typeface="+mn-lt"/>
              </a:rPr>
              <a:t>Changes in commercial banks reserves </a:t>
            </a:r>
            <a:endParaRPr lang="en-US" sz="1100">
              <a:latin typeface="+mn-lt"/>
              <a:cs typeface="Tahoma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'monthy deposits'!$C$11</c:f>
              <c:strCache>
                <c:ptCount val="1"/>
                <c:pt idx="0">
                  <c:v>Total Required Reserve</c:v>
                </c:pt>
              </c:strCache>
            </c:strRef>
          </c:tx>
          <c:spPr>
            <a:solidFill>
              <a:srgbClr val="034EA2"/>
            </a:solidFill>
          </c:spPr>
          <c:invertIfNegative val="0"/>
          <c:trendline>
            <c:trendlineType val="exp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'monthy deposits'!$A$12:$A$35</c15:sqref>
                  </c15:fullRef>
                </c:ext>
              </c:extLst>
              <c:f>'monthy deposits'!$A$13:$A$35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'monthy deposits'!$C$12:$C$35</c15:sqref>
                  </c15:fullRef>
                </c:ext>
              </c:extLst>
              <c:f>'monthy deposits'!$C$13:$C$35</c:f>
              <c:numCache>
                <c:formatCode>#,##0.00</c:formatCode>
                <c:ptCount val="23"/>
                <c:pt idx="0">
                  <c:v>28451450.199999999</c:v>
                </c:pt>
                <c:pt idx="1">
                  <c:v>40669900</c:v>
                </c:pt>
                <c:pt idx="2">
                  <c:v>49864900</c:v>
                </c:pt>
                <c:pt idx="3">
                  <c:v>66582300</c:v>
                </c:pt>
                <c:pt idx="4">
                  <c:v>82216200</c:v>
                </c:pt>
                <c:pt idx="5">
                  <c:v>90609900</c:v>
                </c:pt>
                <c:pt idx="6">
                  <c:v>102968647.68200001</c:v>
                </c:pt>
                <c:pt idx="7">
                  <c:v>128050870.86600001</c:v>
                </c:pt>
                <c:pt idx="8">
                  <c:v>155601497.213</c:v>
                </c:pt>
                <c:pt idx="9">
                  <c:v>160800367.72400001</c:v>
                </c:pt>
                <c:pt idx="10">
                  <c:v>177378976.377</c:v>
                </c:pt>
                <c:pt idx="11">
                  <c:v>187077176.09299999</c:v>
                </c:pt>
                <c:pt idx="12">
                  <c:v>209553434.542</c:v>
                </c:pt>
                <c:pt idx="13">
                  <c:v>223952648.87199998</c:v>
                </c:pt>
                <c:pt idx="14">
                  <c:v>235567406.94899997</c:v>
                </c:pt>
                <c:pt idx="15">
                  <c:v>245791614.36000001</c:v>
                </c:pt>
                <c:pt idx="16">
                  <c:v>267115943.72999999</c:v>
                </c:pt>
                <c:pt idx="17">
                  <c:v>286903357.55000001</c:v>
                </c:pt>
                <c:pt idx="18">
                  <c:v>327263137.18000001</c:v>
                </c:pt>
                <c:pt idx="19">
                  <c:v>367103535.25</c:v>
                </c:pt>
                <c:pt idx="20">
                  <c:v>419647844.42000002</c:v>
                </c:pt>
                <c:pt idx="21">
                  <c:v>469597191.06</c:v>
                </c:pt>
                <c:pt idx="22">
                  <c:v>501987528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9-4426-BA3C-605777E2C8F9}"/>
            </c:ext>
          </c:extLst>
        </c:ser>
        <c:ser>
          <c:idx val="1"/>
          <c:order val="1"/>
          <c:tx>
            <c:strRef>
              <c:f>'monthy deposits'!$E$11</c:f>
              <c:strCache>
                <c:ptCount val="1"/>
                <c:pt idx="0">
                  <c:v>Balance at the CBK</c:v>
                </c:pt>
              </c:strCache>
            </c:strRef>
          </c:tx>
          <c:spPr>
            <a:solidFill>
              <a:srgbClr val="FFDD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'monthy deposits'!$A$12:$A$35</c15:sqref>
                  </c15:fullRef>
                </c:ext>
              </c:extLst>
              <c:f>'monthy deposits'!$A$13:$A$35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'monthy deposits'!$E$12:$E$35</c15:sqref>
                  </c15:fullRef>
                </c:ext>
              </c:extLst>
              <c:f>'monthy deposits'!$E$13:$E$35</c:f>
              <c:numCache>
                <c:formatCode>#,##0.00</c:formatCode>
                <c:ptCount val="23"/>
                <c:pt idx="0">
                  <c:v>70209067</c:v>
                </c:pt>
                <c:pt idx="1">
                  <c:v>39203000</c:v>
                </c:pt>
                <c:pt idx="2">
                  <c:v>50744819</c:v>
                </c:pt>
                <c:pt idx="3">
                  <c:v>73286000</c:v>
                </c:pt>
                <c:pt idx="4">
                  <c:v>80630334</c:v>
                </c:pt>
                <c:pt idx="5">
                  <c:v>89458432</c:v>
                </c:pt>
                <c:pt idx="6">
                  <c:v>98621241.230000004</c:v>
                </c:pt>
                <c:pt idx="7">
                  <c:v>138264269.96000001</c:v>
                </c:pt>
                <c:pt idx="8">
                  <c:v>232317360.06999999</c:v>
                </c:pt>
                <c:pt idx="9">
                  <c:v>203558363.35999998</c:v>
                </c:pt>
                <c:pt idx="10">
                  <c:v>220396576.78</c:v>
                </c:pt>
                <c:pt idx="11">
                  <c:v>302147119.36000001</c:v>
                </c:pt>
                <c:pt idx="12">
                  <c:v>327837973.04000002</c:v>
                </c:pt>
                <c:pt idx="13">
                  <c:v>313348968.14999998</c:v>
                </c:pt>
                <c:pt idx="14">
                  <c:v>311346020.97000003</c:v>
                </c:pt>
                <c:pt idx="15">
                  <c:v>274548133.20999998</c:v>
                </c:pt>
                <c:pt idx="16">
                  <c:v>324825577.36000001</c:v>
                </c:pt>
                <c:pt idx="17">
                  <c:v>338240712.93000001</c:v>
                </c:pt>
                <c:pt idx="18">
                  <c:v>411513498.41000003</c:v>
                </c:pt>
                <c:pt idx="19">
                  <c:v>560635693.78999996</c:v>
                </c:pt>
                <c:pt idx="20">
                  <c:v>583449102.28999996</c:v>
                </c:pt>
                <c:pt idx="21">
                  <c:v>563176104.95000005</c:v>
                </c:pt>
                <c:pt idx="22">
                  <c:v>590492369.48000002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9-4426-BA3C-605777E2C8F9}"/>
            </c:ext>
          </c:extLst>
        </c:ser>
        <c:ser>
          <c:idx val="2"/>
          <c:order val="2"/>
          <c:tx>
            <c:strRef>
              <c:f>'monthy deposits'!$F$11</c:f>
              <c:strCache>
                <c:ptCount val="1"/>
                <c:pt idx="0">
                  <c:v>50% cash in vaults</c:v>
                </c:pt>
              </c:strCache>
            </c:strRef>
          </c:tx>
          <c:spPr>
            <a:solidFill>
              <a:srgbClr val="CFDCF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'monthy deposits'!$A$12:$A$35</c15:sqref>
                  </c15:fullRef>
                </c:ext>
              </c:extLst>
              <c:f>'monthy deposits'!$A$13:$A$35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'monthy deposits'!$F$12:$F$35</c15:sqref>
                  </c15:fullRef>
                </c:ext>
              </c:extLst>
              <c:f>'monthy deposits'!$F$13:$F$35</c:f>
              <c:numCache>
                <c:formatCode>#,##0.00</c:formatCode>
                <c:ptCount val="23"/>
                <c:pt idx="0">
                  <c:v>16931941</c:v>
                </c:pt>
                <c:pt idx="1">
                  <c:v>20806000</c:v>
                </c:pt>
                <c:pt idx="2">
                  <c:v>23643000</c:v>
                </c:pt>
                <c:pt idx="3">
                  <c:v>22615000</c:v>
                </c:pt>
                <c:pt idx="4">
                  <c:v>24000000</c:v>
                </c:pt>
                <c:pt idx="5">
                  <c:v>25323000</c:v>
                </c:pt>
                <c:pt idx="6">
                  <c:v>37964949.140000001</c:v>
                </c:pt>
                <c:pt idx="7">
                  <c:v>34709500</c:v>
                </c:pt>
                <c:pt idx="8">
                  <c:v>49453485.689999998</c:v>
                </c:pt>
                <c:pt idx="9">
                  <c:v>47979259.93</c:v>
                </c:pt>
                <c:pt idx="10">
                  <c:v>51525730.359999999</c:v>
                </c:pt>
                <c:pt idx="11">
                  <c:v>58109814.880000003</c:v>
                </c:pt>
                <c:pt idx="12">
                  <c:v>62035593.210000001</c:v>
                </c:pt>
                <c:pt idx="13">
                  <c:v>65455803.359999999</c:v>
                </c:pt>
                <c:pt idx="14">
                  <c:v>86022322.040000007</c:v>
                </c:pt>
                <c:pt idx="15">
                  <c:v>65782070.5</c:v>
                </c:pt>
                <c:pt idx="16">
                  <c:v>84900521.859999999</c:v>
                </c:pt>
                <c:pt idx="17">
                  <c:v>91388549</c:v>
                </c:pt>
                <c:pt idx="18">
                  <c:v>102380459.81</c:v>
                </c:pt>
                <c:pt idx="19">
                  <c:v>108601794.34999999</c:v>
                </c:pt>
                <c:pt idx="20">
                  <c:v>122731585.34</c:v>
                </c:pt>
                <c:pt idx="21">
                  <c:v>137666537.94999999</c:v>
                </c:pt>
                <c:pt idx="22">
                  <c:v>162414383.19999999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9-4426-BA3C-605777E2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103232"/>
        <c:axId val="117109120"/>
      </c:barChart>
      <c:catAx>
        <c:axId val="1171032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7109120"/>
        <c:crosses val="autoZero"/>
        <c:auto val="1"/>
        <c:lblAlgn val="ctr"/>
        <c:lblOffset val="100"/>
        <c:noMultiLvlLbl val="0"/>
      </c:catAx>
      <c:valAx>
        <c:axId val="11710912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71032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>
              <a:latin typeface="Tahoma" pitchFamily="34" charset="0"/>
              <a:cs typeface="Tahoma" pitchFamily="34" charset="0"/>
            </a:defRPr>
          </a:pPr>
          <a:endParaRPr lang="sq-A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436608</xdr:colOff>
      <xdr:row>0</xdr:row>
      <xdr:rowOff>28575</xdr:rowOff>
    </xdr:from>
    <xdr:to>
      <xdr:col>6</xdr:col>
      <xdr:colOff>65134</xdr:colOff>
      <xdr:row>1</xdr:row>
      <xdr:rowOff>9525</xdr:rowOff>
    </xdr:to>
    <xdr:pic>
      <xdr:nvPicPr>
        <xdr:cNvPr id="1036" name="Picture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7884" y="28575"/>
          <a:ext cx="1809422" cy="992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379626</xdr:colOff>
      <xdr:row>36</xdr:row>
      <xdr:rowOff>95249</xdr:rowOff>
    </xdr:from>
    <xdr:to>
      <xdr:col>9</xdr:col>
      <xdr:colOff>291703</xdr:colOff>
      <xdr:row>52</xdr:row>
      <xdr:rowOff>95250</xdr:rowOff>
    </xdr:to>
    <xdr:graphicFrame macro="">
      <xdr:nvGraphicFramePr>
        <xdr:cNvPr id="1037" name="Chart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0"/>
  <sheetViews>
    <sheetView showGridLines="0" tabSelected="1" zoomScale="145" zoomScaleNormal="145" workbookViewId="0">
      <selection activeCell="K30" sqref="K30"/>
    </sheetView>
  </sheetViews>
  <sheetFormatPr defaultRowHeight="12.75" x14ac:dyDescent="0.2"/>
  <cols>
    <col min="1" max="1" width="7" style="8" customWidth="1"/>
    <col min="2" max="2" width="11.140625" style="8" customWidth="1"/>
    <col min="3" max="3" width="10.85546875" style="8" customWidth="1"/>
    <col min="4" max="4" width="11.7109375" style="8" customWidth="1"/>
    <col min="5" max="5" width="10.7109375" style="8" customWidth="1"/>
    <col min="6" max="6" width="10.28515625" style="8" customWidth="1"/>
    <col min="7" max="7" width="11.28515625" style="8" customWidth="1"/>
    <col min="8" max="8" width="14" style="8" customWidth="1"/>
    <col min="9" max="9" width="10.85546875" style="8" customWidth="1"/>
    <col min="10" max="10" width="9.140625" style="8"/>
    <col min="11" max="11" width="13.85546875" style="8" bestFit="1" customWidth="1"/>
    <col min="12" max="12" width="12.7109375" style="8" bestFit="1" customWidth="1"/>
    <col min="13" max="13" width="13.85546875" style="8" bestFit="1" customWidth="1"/>
    <col min="14" max="16384" width="9.140625" style="8"/>
  </cols>
  <sheetData>
    <row r="1" spans="1:13" ht="79.5" customHeight="1" x14ac:dyDescent="0.25">
      <c r="A1" s="34"/>
      <c r="B1" s="34"/>
      <c r="C1" s="34"/>
      <c r="D1" s="35"/>
      <c r="E1" s="35"/>
      <c r="F1" s="36"/>
      <c r="G1" s="36"/>
    </row>
    <row r="2" spans="1:13" ht="15" customHeight="1" x14ac:dyDescent="0.25">
      <c r="A2" s="17"/>
      <c r="B2" s="17"/>
      <c r="C2" s="17"/>
      <c r="D2" s="18"/>
      <c r="E2" s="18"/>
      <c r="F2" s="19"/>
      <c r="G2" s="19"/>
      <c r="H2" s="38"/>
      <c r="I2" s="38"/>
    </row>
    <row r="3" spans="1:13" ht="15.75" x14ac:dyDescent="0.25">
      <c r="A3" s="39" t="s">
        <v>13</v>
      </c>
      <c r="B3" s="39"/>
      <c r="C3" s="39"/>
      <c r="D3" s="39"/>
      <c r="E3" s="39"/>
      <c r="F3" s="39"/>
      <c r="G3" s="39"/>
      <c r="H3" s="39"/>
      <c r="I3" s="39"/>
    </row>
    <row r="4" spans="1:13" ht="11.25" customHeight="1" x14ac:dyDescent="0.2">
      <c r="A4" s="50" t="s">
        <v>15</v>
      </c>
      <c r="B4" s="50"/>
      <c r="C4" s="50"/>
      <c r="D4" s="50"/>
      <c r="E4" s="50"/>
      <c r="F4" s="50"/>
      <c r="G4" s="50"/>
      <c r="H4" s="50"/>
      <c r="I4" s="50"/>
    </row>
    <row r="5" spans="1:13" ht="4.5" customHeight="1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13" ht="14.25" customHeight="1" x14ac:dyDescent="0.2">
      <c r="A6" s="40" t="s">
        <v>16</v>
      </c>
      <c r="B6" s="40"/>
      <c r="C6" s="40"/>
      <c r="D6" s="40"/>
      <c r="E6" s="40"/>
      <c r="F6" s="40"/>
      <c r="G6" s="40"/>
      <c r="H6" s="40"/>
      <c r="I6" s="40"/>
    </row>
    <row r="7" spans="1:13" ht="17.100000000000001" customHeight="1" x14ac:dyDescent="0.2">
      <c r="A7" s="20"/>
      <c r="B7" s="21"/>
      <c r="C7" s="20"/>
      <c r="D7" s="20"/>
      <c r="E7" s="20"/>
      <c r="F7" s="20"/>
      <c r="G7" s="20"/>
      <c r="H7" s="20"/>
      <c r="I7" s="20"/>
    </row>
    <row r="8" spans="1:13" ht="15.75" customHeight="1" x14ac:dyDescent="0.2">
      <c r="B8" s="3"/>
      <c r="C8" s="3"/>
      <c r="D8" s="3"/>
      <c r="E8" s="4"/>
      <c r="F8" s="4"/>
      <c r="G8" s="4"/>
      <c r="H8" s="4"/>
    </row>
    <row r="9" spans="1:13" ht="15.75" customHeight="1" x14ac:dyDescent="0.2">
      <c r="A9" s="24" t="s">
        <v>0</v>
      </c>
      <c r="B9" s="25"/>
      <c r="C9" s="25"/>
      <c r="D9" s="25"/>
      <c r="E9" s="25"/>
      <c r="F9" s="25"/>
      <c r="G9" s="25"/>
      <c r="H9" s="25"/>
      <c r="I9" s="2"/>
    </row>
    <row r="10" spans="1:13" ht="24.75" customHeight="1" x14ac:dyDescent="0.2">
      <c r="A10" s="48" t="s">
        <v>1</v>
      </c>
      <c r="B10" s="43" t="s">
        <v>2</v>
      </c>
      <c r="C10" s="45" t="s">
        <v>3</v>
      </c>
      <c r="D10" s="47"/>
      <c r="E10" s="45" t="s">
        <v>5</v>
      </c>
      <c r="F10" s="46"/>
      <c r="G10" s="47"/>
      <c r="H10" s="43" t="s">
        <v>7</v>
      </c>
      <c r="I10" s="41" t="s">
        <v>8</v>
      </c>
    </row>
    <row r="11" spans="1:13" ht="16.5" x14ac:dyDescent="0.2">
      <c r="A11" s="49"/>
      <c r="B11" s="44"/>
      <c r="C11" s="28" t="s">
        <v>4</v>
      </c>
      <c r="D11" s="27" t="s">
        <v>11</v>
      </c>
      <c r="E11" s="27" t="s">
        <v>10</v>
      </c>
      <c r="F11" s="27" t="s">
        <v>9</v>
      </c>
      <c r="G11" s="30" t="s">
        <v>6</v>
      </c>
      <c r="H11" s="44"/>
      <c r="I11" s="42"/>
    </row>
    <row r="12" spans="1:13" ht="3.75" hidden="1" customHeight="1" x14ac:dyDescent="0.2">
      <c r="A12" s="33" t="s">
        <v>14</v>
      </c>
      <c r="B12" s="31">
        <v>4695971910.5900002</v>
      </c>
      <c r="C12" s="32">
        <v>469597191.06</v>
      </c>
      <c r="D12" s="31">
        <v>234798595.53999999</v>
      </c>
      <c r="E12" s="31">
        <v>563176104.95000005</v>
      </c>
      <c r="F12" s="31">
        <v>137666537.94999999</v>
      </c>
      <c r="G12" s="32">
        <v>700842642.89999998</v>
      </c>
      <c r="H12" s="31">
        <v>231245451.84999999</v>
      </c>
      <c r="I12" s="26">
        <v>0.43</v>
      </c>
      <c r="M12" s="23"/>
    </row>
    <row r="13" spans="1:13" ht="13.5" customHeight="1" x14ac:dyDescent="0.2">
      <c r="A13" s="51">
        <v>2001</v>
      </c>
      <c r="B13" s="52">
        <v>284514502</v>
      </c>
      <c r="C13" s="53">
        <f t="shared" ref="C13:C27" si="0">B13/10</f>
        <v>28451450.199999999</v>
      </c>
      <c r="D13" s="54">
        <f t="shared" ref="D13:D27" si="1">B13/20</f>
        <v>14225725.1</v>
      </c>
      <c r="E13" s="52">
        <v>70209067</v>
      </c>
      <c r="F13" s="55">
        <v>16931941</v>
      </c>
      <c r="G13" s="56">
        <f>E13+F13</f>
        <v>87141008</v>
      </c>
      <c r="H13" s="57">
        <f>G13-C13</f>
        <v>58689557.799999997</v>
      </c>
      <c r="I13" s="58" t="s">
        <v>18</v>
      </c>
      <c r="L13" s="23"/>
    </row>
    <row r="14" spans="1:13" ht="13.5" customHeight="1" x14ac:dyDescent="0.2">
      <c r="A14" s="51">
        <v>2002</v>
      </c>
      <c r="B14" s="52">
        <v>406699000</v>
      </c>
      <c r="C14" s="54">
        <f t="shared" si="0"/>
        <v>40669900</v>
      </c>
      <c r="D14" s="59">
        <f t="shared" si="1"/>
        <v>20334950</v>
      </c>
      <c r="E14" s="52">
        <v>39203000</v>
      </c>
      <c r="F14" s="58">
        <v>20806000</v>
      </c>
      <c r="G14" s="60">
        <f t="shared" ref="G14:G27" si="2">E14+F14</f>
        <v>60009000</v>
      </c>
      <c r="H14" s="57">
        <f t="shared" ref="H14:H27" si="3">G14-C14</f>
        <v>19339100</v>
      </c>
      <c r="I14" s="58">
        <f>(B14-B13)/B13*100</f>
        <v>42.944910414443477</v>
      </c>
    </row>
    <row r="15" spans="1:13" ht="13.5" customHeight="1" x14ac:dyDescent="0.2">
      <c r="A15" s="51">
        <v>2003</v>
      </c>
      <c r="B15" s="52">
        <v>498649000</v>
      </c>
      <c r="C15" s="54">
        <f t="shared" si="0"/>
        <v>49864900</v>
      </c>
      <c r="D15" s="54">
        <f t="shared" si="1"/>
        <v>24932450</v>
      </c>
      <c r="E15" s="52">
        <v>50744819</v>
      </c>
      <c r="F15" s="58">
        <v>23643000</v>
      </c>
      <c r="G15" s="60">
        <f t="shared" si="2"/>
        <v>74387819</v>
      </c>
      <c r="H15" s="57">
        <f t="shared" si="3"/>
        <v>24522919</v>
      </c>
      <c r="I15" s="58">
        <f t="shared" ref="I15:I33" si="4">(B15-B14)/B14*100</f>
        <v>22.60885814816363</v>
      </c>
    </row>
    <row r="16" spans="1:13" ht="13.5" customHeight="1" x14ac:dyDescent="0.2">
      <c r="A16" s="51">
        <v>2004</v>
      </c>
      <c r="B16" s="52">
        <v>665823000</v>
      </c>
      <c r="C16" s="54">
        <f t="shared" si="0"/>
        <v>66582300</v>
      </c>
      <c r="D16" s="59">
        <f t="shared" si="1"/>
        <v>33291150</v>
      </c>
      <c r="E16" s="52">
        <v>73286000</v>
      </c>
      <c r="F16" s="58">
        <v>22615000</v>
      </c>
      <c r="G16" s="60">
        <f t="shared" si="2"/>
        <v>95901000</v>
      </c>
      <c r="H16" s="57">
        <f t="shared" si="3"/>
        <v>29318700</v>
      </c>
      <c r="I16" s="58">
        <f t="shared" si="4"/>
        <v>33.525385591869231</v>
      </c>
    </row>
    <row r="17" spans="1:11" ht="13.5" customHeight="1" x14ac:dyDescent="0.2">
      <c r="A17" s="51">
        <v>2005</v>
      </c>
      <c r="B17" s="52">
        <v>822162000</v>
      </c>
      <c r="C17" s="54">
        <f t="shared" si="0"/>
        <v>82216200</v>
      </c>
      <c r="D17" s="59">
        <f t="shared" si="1"/>
        <v>41108100</v>
      </c>
      <c r="E17" s="52">
        <v>80630334</v>
      </c>
      <c r="F17" s="58">
        <v>24000000</v>
      </c>
      <c r="G17" s="60">
        <f t="shared" si="2"/>
        <v>104630334</v>
      </c>
      <c r="H17" s="57">
        <f t="shared" si="3"/>
        <v>22414134</v>
      </c>
      <c r="I17" s="58">
        <f t="shared" si="4"/>
        <v>23.480564654570362</v>
      </c>
    </row>
    <row r="18" spans="1:11" ht="13.5" customHeight="1" x14ac:dyDescent="0.2">
      <c r="A18" s="51">
        <v>2006</v>
      </c>
      <c r="B18" s="52">
        <v>906099000</v>
      </c>
      <c r="C18" s="54">
        <f t="shared" si="0"/>
        <v>90609900</v>
      </c>
      <c r="D18" s="54">
        <f t="shared" si="1"/>
        <v>45304950</v>
      </c>
      <c r="E18" s="52">
        <v>89458432</v>
      </c>
      <c r="F18" s="58">
        <v>25323000</v>
      </c>
      <c r="G18" s="60">
        <f t="shared" si="2"/>
        <v>114781432</v>
      </c>
      <c r="H18" s="57">
        <f t="shared" si="3"/>
        <v>24171532</v>
      </c>
      <c r="I18" s="58">
        <f t="shared" si="4"/>
        <v>10.209301816430338</v>
      </c>
    </row>
    <row r="19" spans="1:11" ht="13.5" customHeight="1" x14ac:dyDescent="0.2">
      <c r="A19" s="51">
        <v>2007</v>
      </c>
      <c r="B19" s="52">
        <v>1029686476.8200001</v>
      </c>
      <c r="C19" s="54">
        <f t="shared" si="0"/>
        <v>102968647.68200001</v>
      </c>
      <c r="D19" s="59">
        <f t="shared" si="1"/>
        <v>51484323.841000006</v>
      </c>
      <c r="E19" s="52">
        <v>98621241.230000004</v>
      </c>
      <c r="F19" s="58">
        <v>37964949.140000001</v>
      </c>
      <c r="G19" s="60">
        <f t="shared" si="2"/>
        <v>136586190.37</v>
      </c>
      <c r="H19" s="57">
        <f t="shared" si="3"/>
        <v>33617542.687999994</v>
      </c>
      <c r="I19" s="58">
        <f t="shared" si="4"/>
        <v>13.639511446320993</v>
      </c>
      <c r="K19" s="23"/>
    </row>
    <row r="20" spans="1:11" x14ac:dyDescent="0.2">
      <c r="A20" s="51">
        <v>2008</v>
      </c>
      <c r="B20" s="52">
        <v>1280508708.6600001</v>
      </c>
      <c r="C20" s="54">
        <f t="shared" si="0"/>
        <v>128050870.86600001</v>
      </c>
      <c r="D20" s="59">
        <f t="shared" si="1"/>
        <v>64025435.433000006</v>
      </c>
      <c r="E20" s="52">
        <v>138264269.96000001</v>
      </c>
      <c r="F20" s="58">
        <v>34709500</v>
      </c>
      <c r="G20" s="60">
        <f t="shared" si="2"/>
        <v>172973769.96000001</v>
      </c>
      <c r="H20" s="57">
        <f t="shared" si="3"/>
        <v>44922899.093999997</v>
      </c>
      <c r="I20" s="58">
        <f t="shared" si="4"/>
        <v>24.359087691878699</v>
      </c>
    </row>
    <row r="21" spans="1:11" x14ac:dyDescent="0.2">
      <c r="A21" s="51">
        <v>2009</v>
      </c>
      <c r="B21" s="52">
        <v>1556014972.1300001</v>
      </c>
      <c r="C21" s="54">
        <f t="shared" si="0"/>
        <v>155601497.213</v>
      </c>
      <c r="D21" s="59">
        <f t="shared" si="1"/>
        <v>77800748.6065</v>
      </c>
      <c r="E21" s="52">
        <v>232317360.06999999</v>
      </c>
      <c r="F21" s="58">
        <v>49453485.689999998</v>
      </c>
      <c r="G21" s="60">
        <f t="shared" si="2"/>
        <v>281770845.75999999</v>
      </c>
      <c r="H21" s="61">
        <f t="shared" si="3"/>
        <v>126169348.54699999</v>
      </c>
      <c r="I21" s="58">
        <f t="shared" si="4"/>
        <v>21.515376006954771</v>
      </c>
    </row>
    <row r="22" spans="1:11" x14ac:dyDescent="0.2">
      <c r="A22" s="51">
        <v>2010</v>
      </c>
      <c r="B22" s="52">
        <v>1608003677.24</v>
      </c>
      <c r="C22" s="54">
        <f t="shared" si="0"/>
        <v>160800367.72400001</v>
      </c>
      <c r="D22" s="59">
        <f t="shared" si="1"/>
        <v>80400183.862000003</v>
      </c>
      <c r="E22" s="52">
        <v>203558363.35999998</v>
      </c>
      <c r="F22" s="58">
        <v>47979259.93</v>
      </c>
      <c r="G22" s="60">
        <f t="shared" si="2"/>
        <v>251537623.28999999</v>
      </c>
      <c r="H22" s="61">
        <f t="shared" si="3"/>
        <v>90737255.565999985</v>
      </c>
      <c r="I22" s="58">
        <f t="shared" si="4"/>
        <v>3.3411442718210815</v>
      </c>
    </row>
    <row r="23" spans="1:11" x14ac:dyDescent="0.2">
      <c r="A23" s="51">
        <v>2011</v>
      </c>
      <c r="B23" s="52">
        <v>1773789763.77</v>
      </c>
      <c r="C23" s="54">
        <f t="shared" si="0"/>
        <v>177378976.377</v>
      </c>
      <c r="D23" s="59">
        <f t="shared" si="1"/>
        <v>88689488.188500002</v>
      </c>
      <c r="E23" s="52">
        <v>220396576.78</v>
      </c>
      <c r="F23" s="58">
        <v>51525730.359999999</v>
      </c>
      <c r="G23" s="60">
        <f t="shared" si="2"/>
        <v>271922307.13999999</v>
      </c>
      <c r="H23" s="61">
        <f t="shared" si="3"/>
        <v>94543330.762999982</v>
      </c>
      <c r="I23" s="58">
        <f t="shared" si="4"/>
        <v>10.31005643062692</v>
      </c>
    </row>
    <row r="24" spans="1:11" x14ac:dyDescent="0.2">
      <c r="A24" s="51">
        <v>2012</v>
      </c>
      <c r="B24" s="58">
        <v>1870771760.9300001</v>
      </c>
      <c r="C24" s="62">
        <f t="shared" si="0"/>
        <v>187077176.09299999</v>
      </c>
      <c r="D24" s="59">
        <f t="shared" si="1"/>
        <v>93538588.046499997</v>
      </c>
      <c r="E24" s="58">
        <v>302147119.36000001</v>
      </c>
      <c r="F24" s="58">
        <v>58109814.880000003</v>
      </c>
      <c r="G24" s="60">
        <f t="shared" si="2"/>
        <v>360256934.24000001</v>
      </c>
      <c r="H24" s="61">
        <f t="shared" si="3"/>
        <v>173179758.14700001</v>
      </c>
      <c r="I24" s="58">
        <f t="shared" si="4"/>
        <v>5.4675023579950786</v>
      </c>
    </row>
    <row r="25" spans="1:11" x14ac:dyDescent="0.2">
      <c r="A25" s="51">
        <v>2013</v>
      </c>
      <c r="B25" s="58">
        <v>2095534345.4200001</v>
      </c>
      <c r="C25" s="62">
        <f t="shared" si="0"/>
        <v>209553434.542</v>
      </c>
      <c r="D25" s="59">
        <f t="shared" si="1"/>
        <v>104776717.271</v>
      </c>
      <c r="E25" s="58">
        <v>327837973.04000002</v>
      </c>
      <c r="F25" s="58">
        <v>62035593.210000001</v>
      </c>
      <c r="G25" s="60">
        <f t="shared" si="2"/>
        <v>389873566.25</v>
      </c>
      <c r="H25" s="61">
        <f t="shared" si="3"/>
        <v>180320131.708</v>
      </c>
      <c r="I25" s="58">
        <f t="shared" si="4"/>
        <v>12.014431112551421</v>
      </c>
    </row>
    <row r="26" spans="1:11" x14ac:dyDescent="0.2">
      <c r="A26" s="63">
        <v>2014</v>
      </c>
      <c r="B26" s="64">
        <v>2239526488.7199998</v>
      </c>
      <c r="C26" s="54">
        <f t="shared" si="0"/>
        <v>223952648.87199998</v>
      </c>
      <c r="D26" s="54">
        <f t="shared" si="1"/>
        <v>111976324.43599999</v>
      </c>
      <c r="E26" s="64">
        <v>313348968.14999998</v>
      </c>
      <c r="F26" s="64">
        <v>65455803.359999999</v>
      </c>
      <c r="G26" s="60">
        <f t="shared" si="2"/>
        <v>378804771.50999999</v>
      </c>
      <c r="H26" s="61">
        <f t="shared" si="3"/>
        <v>154852122.63800001</v>
      </c>
      <c r="I26" s="58">
        <f t="shared" si="4"/>
        <v>6.871380734689887</v>
      </c>
    </row>
    <row r="27" spans="1:11" x14ac:dyDescent="0.2">
      <c r="A27" s="63">
        <v>2015</v>
      </c>
      <c r="B27" s="64">
        <v>2355674069.4899998</v>
      </c>
      <c r="C27" s="54">
        <f t="shared" si="0"/>
        <v>235567406.94899997</v>
      </c>
      <c r="D27" s="54">
        <f t="shared" si="1"/>
        <v>117783703.47449999</v>
      </c>
      <c r="E27" s="64">
        <v>311346020.97000003</v>
      </c>
      <c r="F27" s="64">
        <v>86022322.040000007</v>
      </c>
      <c r="G27" s="60">
        <f t="shared" si="2"/>
        <v>397368343.01000005</v>
      </c>
      <c r="H27" s="61">
        <f t="shared" si="3"/>
        <v>161800936.06100008</v>
      </c>
      <c r="I27" s="58">
        <f t="shared" si="4"/>
        <v>5.1862561731245282</v>
      </c>
    </row>
    <row r="28" spans="1:11" x14ac:dyDescent="0.2">
      <c r="A28" s="63">
        <v>2016</v>
      </c>
      <c r="B28" s="64">
        <v>2457916143.5700002</v>
      </c>
      <c r="C28" s="54">
        <v>245791614.36000001</v>
      </c>
      <c r="D28" s="54">
        <v>122895807.18000001</v>
      </c>
      <c r="E28" s="64">
        <v>274548133.20999998</v>
      </c>
      <c r="F28" s="64">
        <v>65782070.5</v>
      </c>
      <c r="G28" s="60">
        <v>340330203.70999998</v>
      </c>
      <c r="H28" s="61">
        <v>94538589.349999964</v>
      </c>
      <c r="I28" s="58">
        <f t="shared" si="4"/>
        <v>4.3402470402934679</v>
      </c>
    </row>
    <row r="29" spans="1:11" x14ac:dyDescent="0.2">
      <c r="A29" s="63">
        <v>2017</v>
      </c>
      <c r="B29" s="64">
        <v>2671159437.3099999</v>
      </c>
      <c r="C29" s="54">
        <v>267115943.72999999</v>
      </c>
      <c r="D29" s="54">
        <v>133557971.86</v>
      </c>
      <c r="E29" s="64">
        <v>324825577.36000001</v>
      </c>
      <c r="F29" s="64">
        <v>84900521.859999999</v>
      </c>
      <c r="G29" s="60">
        <v>409726099.22000003</v>
      </c>
      <c r="H29" s="61">
        <v>142610155.5</v>
      </c>
      <c r="I29" s="58">
        <f t="shared" si="4"/>
        <v>8.6757757907181716</v>
      </c>
    </row>
    <row r="30" spans="1:11" x14ac:dyDescent="0.2">
      <c r="A30" s="63">
        <v>2018</v>
      </c>
      <c r="B30" s="64">
        <v>2869033575.52</v>
      </c>
      <c r="C30" s="54">
        <v>286903357.55000001</v>
      </c>
      <c r="D30" s="54">
        <v>143451678.78</v>
      </c>
      <c r="E30" s="64">
        <v>338240712.93000001</v>
      </c>
      <c r="F30" s="64">
        <v>91388549</v>
      </c>
      <c r="G30" s="60">
        <v>429629261.93000001</v>
      </c>
      <c r="H30" s="61">
        <v>142725904.38</v>
      </c>
      <c r="I30" s="58">
        <f t="shared" si="4"/>
        <v>7.4077996036533795</v>
      </c>
    </row>
    <row r="31" spans="1:11" x14ac:dyDescent="0.2">
      <c r="A31" s="63">
        <v>2019</v>
      </c>
      <c r="B31" s="64">
        <v>3272631371.8000002</v>
      </c>
      <c r="C31" s="54">
        <v>327263137.18000001</v>
      </c>
      <c r="D31" s="54">
        <v>163631568.59</v>
      </c>
      <c r="E31" s="64">
        <v>411513498.41000003</v>
      </c>
      <c r="F31" s="64">
        <v>102380459.81</v>
      </c>
      <c r="G31" s="60">
        <v>513893958.22000003</v>
      </c>
      <c r="H31" s="61">
        <v>186630821.03999999</v>
      </c>
      <c r="I31" s="58">
        <f t="shared" si="4"/>
        <v>14.067377939515744</v>
      </c>
    </row>
    <row r="32" spans="1:11" x14ac:dyDescent="0.2">
      <c r="A32" s="63">
        <v>2020</v>
      </c>
      <c r="B32" s="64">
        <v>3671035352.5</v>
      </c>
      <c r="C32" s="54">
        <v>367103535.25</v>
      </c>
      <c r="D32" s="54">
        <v>183551767.63</v>
      </c>
      <c r="E32" s="64">
        <v>560635693.78999996</v>
      </c>
      <c r="F32" s="64">
        <v>108601794.34999999</v>
      </c>
      <c r="G32" s="60">
        <v>669237488.13999999</v>
      </c>
      <c r="H32" s="61">
        <v>302133952.89999998</v>
      </c>
      <c r="I32" s="58">
        <f t="shared" si="4"/>
        <v>12.173811695781403</v>
      </c>
    </row>
    <row r="33" spans="1:13" x14ac:dyDescent="0.2">
      <c r="A33" s="63">
        <v>2021</v>
      </c>
      <c r="B33" s="64">
        <v>4196478444.2199998</v>
      </c>
      <c r="C33" s="54">
        <v>419647844.42000002</v>
      </c>
      <c r="D33" s="54">
        <v>209823922.22</v>
      </c>
      <c r="E33" s="64">
        <v>583449102.28999996</v>
      </c>
      <c r="F33" s="64">
        <v>122731585.34</v>
      </c>
      <c r="G33" s="60">
        <v>706180687.63</v>
      </c>
      <c r="H33" s="61">
        <v>286532843.23000002</v>
      </c>
      <c r="I33" s="58">
        <f t="shared" si="4"/>
        <v>14.31321252088105</v>
      </c>
    </row>
    <row r="34" spans="1:13" x14ac:dyDescent="0.2">
      <c r="A34" s="63">
        <v>2022</v>
      </c>
      <c r="B34" s="64">
        <v>4695971910.5900002</v>
      </c>
      <c r="C34" s="54">
        <v>469597191.06</v>
      </c>
      <c r="D34" s="54">
        <v>234798595.53999999</v>
      </c>
      <c r="E34" s="64">
        <v>563176104.95000005</v>
      </c>
      <c r="F34" s="64">
        <v>137666537.94999999</v>
      </c>
      <c r="G34" s="60">
        <v>700842642.89999998</v>
      </c>
      <c r="H34" s="58">
        <v>231245451.84999999</v>
      </c>
      <c r="I34" s="58">
        <f>(B34-B33)/B33*100</f>
        <v>11.902681570019153</v>
      </c>
    </row>
    <row r="35" spans="1:13" ht="13.5" customHeight="1" x14ac:dyDescent="0.2">
      <c r="A35" s="65">
        <v>2023</v>
      </c>
      <c r="B35" s="66">
        <v>5019875279.9099998</v>
      </c>
      <c r="C35" s="67">
        <v>501987528</v>
      </c>
      <c r="D35" s="68">
        <v>250993763.99000001</v>
      </c>
      <c r="E35" s="68">
        <v>590492369.48000002</v>
      </c>
      <c r="F35" s="68">
        <v>162414383.19999999</v>
      </c>
      <c r="G35" s="67">
        <v>752906752.67999995</v>
      </c>
      <c r="H35" s="66">
        <v>250919224.68000001</v>
      </c>
      <c r="I35" s="57">
        <f>(B35-B34)/B34*100</f>
        <v>6.8974724612291096</v>
      </c>
      <c r="J35" s="69"/>
      <c r="M35" s="23"/>
    </row>
    <row r="36" spans="1:13" ht="24" customHeight="1" x14ac:dyDescent="0.2">
      <c r="A36" s="37" t="s">
        <v>12</v>
      </c>
      <c r="B36" s="37"/>
      <c r="C36" s="37"/>
      <c r="D36" s="37"/>
      <c r="E36" s="37"/>
      <c r="F36" s="37"/>
      <c r="G36" s="37"/>
      <c r="H36" s="37"/>
      <c r="I36" s="37"/>
    </row>
    <row r="50" spans="1:9" ht="62.25" customHeight="1" x14ac:dyDescent="0.2"/>
    <row r="52" spans="1:9" ht="14.25" x14ac:dyDescent="0.2">
      <c r="A52" s="11"/>
      <c r="C52" s="12"/>
      <c r="D52" s="13"/>
      <c r="E52" s="14"/>
      <c r="F52" s="14"/>
      <c r="G52" s="14"/>
      <c r="H52" s="15"/>
      <c r="I52" s="1"/>
    </row>
    <row r="53" spans="1:9" ht="13.5" thickBot="1" x14ac:dyDescent="0.25">
      <c r="A53" s="16"/>
      <c r="B53" s="16"/>
      <c r="C53" s="16"/>
      <c r="D53" s="16"/>
      <c r="E53" s="16"/>
      <c r="F53" s="16"/>
      <c r="G53" s="16"/>
      <c r="H53" s="16"/>
      <c r="I53" s="16"/>
    </row>
    <row r="54" spans="1:9" ht="13.5" thickTop="1" x14ac:dyDescent="0.2">
      <c r="A54" s="22" t="s">
        <v>17</v>
      </c>
      <c r="D54" s="5"/>
      <c r="E54" s="5"/>
      <c r="F54" s="5"/>
      <c r="G54" s="5"/>
      <c r="H54" s="5"/>
      <c r="I54" s="5"/>
    </row>
    <row r="55" spans="1:9" x14ac:dyDescent="0.2">
      <c r="A55" s="22"/>
      <c r="C55" s="5"/>
      <c r="D55" s="5"/>
      <c r="E55" s="5"/>
      <c r="F55" s="5"/>
      <c r="G55" s="5"/>
      <c r="H55" s="5"/>
      <c r="I55" s="5"/>
    </row>
    <row r="57" spans="1:9" x14ac:dyDescent="0.2">
      <c r="A57" s="10"/>
      <c r="B57" s="5"/>
    </row>
    <row r="58" spans="1:9" x14ac:dyDescent="0.2">
      <c r="A58" s="6"/>
      <c r="B58" s="7"/>
    </row>
    <row r="59" spans="1:9" x14ac:dyDescent="0.2">
      <c r="A59" s="6"/>
      <c r="B59" s="9"/>
    </row>
    <row r="60" spans="1:9" x14ac:dyDescent="0.2">
      <c r="A60" s="6"/>
      <c r="B60" s="7"/>
    </row>
  </sheetData>
  <sheetProtection selectLockedCells="1"/>
  <mergeCells count="12">
    <mergeCell ref="A1:G1"/>
    <mergeCell ref="A36:I36"/>
    <mergeCell ref="H2:I2"/>
    <mergeCell ref="A3:I3"/>
    <mergeCell ref="A6:I6"/>
    <mergeCell ref="I10:I11"/>
    <mergeCell ref="H10:H11"/>
    <mergeCell ref="E10:G10"/>
    <mergeCell ref="C10:D10"/>
    <mergeCell ref="B10:B11"/>
    <mergeCell ref="A10:A11"/>
    <mergeCell ref="A4:I4"/>
  </mergeCells>
  <phoneticPr fontId="0" type="noConversion"/>
  <printOptions horizontalCentered="1" verticalCentered="1"/>
  <pageMargins left="0.2" right="0.2" top="0.2" bottom="0.2" header="0.2" footer="0.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monthy deposits</vt:lpstr>
      <vt:lpstr>'monthy deposits'!Print_Area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Qendresa Krasniqi</dc:creator>
  <cp:lastModifiedBy>Diellza Musa</cp:lastModifiedBy>
  <cp:lastPrinted>2020-02-03T12:14:17Z</cp:lastPrinted>
  <dcterms:created xsi:type="dcterms:W3CDTF">2006-06-01T19:23:50Z</dcterms:created>
  <dcterms:modified xsi:type="dcterms:W3CDTF">2025-01-06T13:53:43Z</dcterms:modified>
</cp:coreProperties>
</file>