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 STATISTIKOR\09. Shtator\September\September 2020\"/>
    </mc:Choice>
  </mc:AlternateContent>
  <bookViews>
    <workbookView xWindow="0" yWindow="0" windowWidth="19200" windowHeight="7185" tabRatio="965"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24" i="130" l="1"/>
  <c r="H31" i="170" l="1"/>
  <c r="H31" i="169"/>
  <c r="H31" i="168" l="1"/>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J7" i="162" l="1"/>
  <c r="J5" i="162"/>
  <c r="J22" i="163"/>
  <c r="J24" i="163"/>
  <c r="J26" i="163"/>
  <c r="J20" i="163"/>
  <c r="J18" i="163"/>
  <c r="J16" i="163"/>
  <c r="J14" i="163"/>
  <c r="J12" i="163"/>
  <c r="J8" i="163"/>
  <c r="J6" i="163"/>
  <c r="J28" i="161" l="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C28" i="134" l="1"/>
  <c r="B28" i="134"/>
  <c r="B9" i="155"/>
  <c r="B29" i="134"/>
  <c r="C29" i="134"/>
  <c r="B43" i="134"/>
  <c r="B44" i="134"/>
  <c r="C44" i="134"/>
  <c r="B42" i="134"/>
  <c r="C42" i="134"/>
  <c r="B27" i="134"/>
  <c r="C27" i="134"/>
  <c r="C31" i="134"/>
  <c r="B30" i="134"/>
  <c r="C30" i="134"/>
  <c r="B26" i="134"/>
  <c r="C26" i="134"/>
  <c r="C12" i="134"/>
  <c r="D11" i="134"/>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<sst xmlns="http://schemas.openxmlformats.org/spreadsheetml/2006/main" count="1665" uniqueCount="493">
  <si>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</si>
  <si>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</si>
  <si>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</si>
  <si>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</si>
  <si>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</si>
  <si>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</si>
  <si>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</si>
  <si>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</si>
  <si>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</si>
  <si>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</si>
  <si>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</si>
  <si>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</si>
  <si>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</si>
  <si>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</si>
  <si>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</si>
  <si>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</si>
  <si>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</si>
  <si>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</si>
  <si>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</si>
  <si>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</si>
  <si>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</si>
  <si>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</si>
  <si>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</si>
  <si>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</si>
  <si>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</si>
  <si>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</si>
  <si>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</si>
  <si>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</si>
  <si>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</si>
  <si>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</si>
  <si>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</si>
  <si>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</si>
  <si>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</si>
  <si>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</si>
  <si>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</si>
  <si>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</si>
  <si>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</si>
  <si>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</si>
  <si>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</si>
  <si>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</si>
  <si>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</si>
  <si>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</si>
  <si>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</si>
  <si>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</si>
  <si>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</si>
  <si>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</si>
  <si>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</si>
  <si>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</si>
  <si>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</si>
  <si>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</si>
  <si>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</si>
  <si>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</si>
  <si>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</si>
  <si>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</si>
  <si>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</si>
  <si>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</si>
  <si>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</si>
  <si>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</si>
  <si>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</si>
  <si>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</si>
  <si>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</si>
  <si>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</si>
  <si>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</si>
  <si>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</si>
  <si>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</si>
  <si>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</si>
  <si>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</si>
  <si>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</si>
  <si>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</si>
  <si>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</si>
  <si>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</si>
  <si>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</si>
  <si>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</si>
  <si>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</si>
  <si>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</si>
  <si>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</si>
  <si>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</si>
  <si>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</si>
  <si>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</si>
  <si>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</si>
  <si>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</si>
  <si>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</si>
  <si>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</si>
  <si>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</si>
  <si>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</si>
  <si>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</si>
  <si>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</si>
  <si>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</si>
  <si>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</si>
  <si>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</si>
  <si>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</si>
  <si>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</si>
  <si>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</si>
  <si>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</si>
  <si>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</si>
  <si>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</si>
  <si>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</si>
  <si>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</si>
  <si>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</si>
  <si>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</si>
  <si>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</si>
  <si>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</si>
  <si>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</si>
  <si>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</si>
  <si>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</si>
  <si>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</si>
  <si>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</si>
  <si>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</si>
  <si>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</si>
  <si>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</si>
  <si>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</si>
  <si>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</si>
  <si>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</si>
  <si>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</si>
  <si>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</si>
  <si>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</si>
  <si>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</si>
  <si>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</si>
  <si>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</si>
  <si>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</si>
  <si>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</si>
  <si>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</si>
  <si>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</si>
  <si>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</si>
  <si>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</si>
  <si>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</si>
  <si>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</si>
  <si>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</si>
  <si>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</si>
  <si>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</si>
  <si>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</si>
  <si>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</si>
  <si>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</si>
  <si>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</si>
  <si>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</si>
  <si>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</si>
  <si>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</si>
  <si>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</si>
  <si>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</si>
  <si>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</si>
  <si>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</si>
  <si>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</si>
  <si>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</si>
  <si>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</si>
  <si>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</si>
  <si>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</si>
  <si>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</si>
  <si>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</si>
  <si>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</si>
  <si>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</si>
  <si>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</si>
  <si>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</si>
  <si>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</si>
  <si>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</si>
  <si>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</si>
  <si>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</si>
  <si>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</si>
  <si>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</si>
  <si>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</si>
  <si>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</si>
  <si>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</si>
  <si>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</si>
  <si>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</si>
  <si>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</si>
  <si>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</si>
  <si>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</si>
  <si>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</si>
  <si>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</si>
  <si>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</si>
  <si>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</si>
  <si>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</si>
  <si>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</si>
  <si>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</si>
  <si>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</si>
  <si>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</si>
  <si>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</si>
  <si>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</si>
  <si>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</si>
  <si>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</si>
  <si>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</si>
  <si>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</si>
  <si>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</si>
  <si>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</si>
  <si>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</si>
  <si>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</si>
  <si>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</si>
  <si>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</si>
  <si>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</si>
  <si>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</si>
  <si>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</si>
  <si>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</si>
  <si>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</si>
  <si>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</si>
  <si>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</si>
  <si>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</si>
  <si>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</si>
  <si>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</si>
  <si>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</si>
  <si>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</si>
  <si>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</si>
  <si>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</si>
  <si>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</si>
  <si>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</si>
  <si>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</si>
  <si>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</si>
  <si>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</si>
  <si>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</si>
  <si>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</si>
  <si>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</si>
  <si>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</si>
  <si>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</si>
  <si>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</si>
  <si>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</si>
  <si>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</si>
  <si>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</si>
  <si>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</si>
  <si>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</si>
  <si>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</si>
  <si>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</si>
  <si>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</si>
  <si>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</si>
  <si>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</si>
  <si>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</si>
  <si>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</si>
  <si>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</si>
  <si>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</si>
  <si>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</si>
  <si>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</si>
  <si>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</si>
  <si>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</si>
  <si>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</si>
  <si>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</si>
  <si>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</si>
  <si>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</si>
  <si>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</si>
  <si>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</si>
  <si>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</si>
  <si>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</si>
  <si>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</si>
  <si>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</si>
  <si>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</si>
  <si>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</si>
  <si>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</si>
  <si>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</si>
  <si>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</si>
  <si>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</si>
  <si>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</si>
  <si>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</si>
  <si>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</si>
  <si>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</si>
  <si>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</si>
  <si>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</si>
  <si>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</si>
  <si>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</si>
  <si>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</si>
  <si>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</si>
  <si>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</si>
  <si>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</si>
  <si>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</si>
  <si>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</si>
  <si>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</si>
  <si>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</si>
  <si>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</si>
  <si>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</si>
  <si>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</si>
  <si>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</si>
  <si>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</si>
  <si>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</si>
  <si>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</si>
  <si>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</si>
  <si>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</si>
  <si>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</si>
  <si>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</si>
  <si>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</si>
  <si>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</si>
  <si>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</si>
  <si>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</si>
  <si>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</si>
  <si>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</si>
  <si>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</si>
  <si>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</si>
  <si>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</si>
  <si>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</si>
  <si>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</si>
  <si>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</si>
  <si>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</si>
  <si>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</si>
  <si>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</si>
  <si>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</si>
  <si>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</si>
  <si>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</si>
  <si>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</si>
  <si>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</si>
  <si>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</si>
  <si>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</si>
  <si>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</si>
  <si>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</si>
  <si>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</si>
  <si>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</si>
  <si>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</si>
  <si>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</si>
  <si>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</si>
  <si>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</si>
  <si>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</si>
  <si>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</si>
  <si>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</si>
  <si>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</si>
  <si>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</si>
  <si>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</si>
  <si>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</si>
  <si>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</si>
  <si>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</si>
  <si>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</si>
  <si>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</si>
  <si>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</si>
  <si>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</si>
  <si>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</si>
  <si>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</si>
  <si>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</si>
  <si>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</si>
  <si>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</si>
  <si>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</si>
  <si>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</si>
  <si>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</si>
  <si>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</si>
  <si>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</si>
  <si>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</si>
  <si>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</si>
  <si>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</si>
  <si>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</si>
  <si>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</si>
  <si>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</si>
  <si>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</si>
  <si>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</si>
  <si>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</si>
  <si>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</si>
  <si>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</si>
  <si>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</si>
  <si>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</si>
  <si>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</si>
  <si>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</si>
  <si>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</si>
  <si>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</si>
  <si>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</si>
  <si>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</si>
  <si>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</si>
  <si>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</si>
  <si>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</si>
  <si>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</si>
  <si>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</si>
  <si>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</si>
  <si>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</si>
  <si>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</si>
  <si>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</si>
  <si>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</si>
  <si>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</si>
  <si>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</si>
  <si>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</si>
  <si>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</si>
  <si>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</si>
  <si>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</si>
  <si>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</si>
  <si>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</si>
  <si>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</si>
  <si>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</si>
  <si>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</si>
  <si>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</si>
  <si>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</si>
  <si>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</si>
  <si>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</si>
  <si>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</si>
  <si>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</si>
  <si>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</si>
  <si>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</si>
  <si>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</si>
  <si>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</si>
  <si>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</si>
  <si>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</si>
  <si>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</si>
  <si>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</si>
  <si>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</si>
  <si>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</si>
  <si>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</si>
  <si>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</si>
  <si>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</si>
  <si>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</si>
  <si>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</si>
  <si>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</si>
  <si>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</si>
  <si>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</si>
  <si>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</si>
  <si>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</si>
  <si>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</si>
  <si>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</si>
  <si>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</si>
  <si>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</si>
  <si>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</si>
  <si>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</si>
  <si>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</si>
  <si>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</si>
  <si>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</si>
  <si>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</si>
  <si>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</si>
  <si>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</si>
  <si>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</si>
  <si>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</si>
  <si>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</si>
  <si>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</si>
  <si>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</si>
  <si>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</si>
  <si>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</si>
  <si>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</si>
  <si>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</si>
  <si>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</si>
  <si>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</si>
  <si>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</si>
  <si>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</si>
  <si>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</si>
  <si>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</si>
  <si>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</si>
  <si>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</si>
  <si>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</si>
  <si>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</si>
  <si>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</si>
  <si>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</si>
  <si>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</si>
  <si>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</si>
  <si>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</si>
  <si>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</si>
  <si>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</si>
  <si>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</si>
  <si>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</si>
  <si>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</si>
  <si>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</si>
  <si>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</si>
  <si>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</si>
  <si>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</si>
  <si>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</si>
  <si>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</si>
  <si>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</si>
  <si>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</si>
  <si>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</si>
  <si>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</si>
  <si>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</si>
  <si>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</si>
  <si>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</si>
  <si>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</si>
  <si>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</si>
  <si>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</si>
  <si>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</si>
  <si>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</si>
  <si>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</si>
  <si>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</si>
  <si>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</si>
  <si>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</si>
  <si>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</si>
  <si>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</si>
  <si>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</si>
  <si>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</si>
  <si>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</si>
  <si>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</si>
  <si>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</si>
  <si>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</si>
  <si>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</si>
  <si>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</si>
  <si>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</si>
  <si>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</si>
  <si>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</si>
  <si>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</si>
  <si>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</si>
  <si>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Janar - Shtator 2020</t>
  </si>
  <si>
    <t>January - September 2020</t>
  </si>
  <si>
    <t>Publikuar_Tetor. 2020</t>
  </si>
  <si>
    <t>Published_October. 2020</t>
  </si>
  <si>
    <t>Janar - Shtator / January - September</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</si>
  <si>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</si>
  <si>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</si>
  <si>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Gjatë periudhës Janar - Shtator 2020 tregu i sigurimeve ka pasur një rënie prej 2.12% krahasuar me periudhën e njejtë të vitit 2019. Volumi i primeve të shkruara bruto në krahasim me periudhën paraprake është zvogëluar me 1,608,091 euro më pak duke arritur gjithsej shumën prej 74,241,717 euro.</t>
  </si>
  <si>
    <t>Numri i kontratave arriti në 579,290 duke shënuar një rënie me 37.01% krahasuar me periudhën e njëjtë Janar - Shtator 2019.</t>
  </si>
  <si>
    <t>Volumi i primeve të shkruara bruto në veprimtarinë e Jo-Jetës arriti shumën 71,583,109 euro duke shënuar një rënie në masën prej 2.34% më pak krahasuar me periudhën Janar - Shtator 2019.</t>
  </si>
  <si>
    <t>Numri i kontratave në sigurimin e Jo-Jetës arriti në 567,408 duke shënuar një rënie në masën 37.65% më pak krahasuar me periudhën e njejtë Janar - Shtator 2019.</t>
  </si>
  <si>
    <t>Volumi i primeve të shkruara bruto në veprimtarinë e Jetës arriti shumën 2,658,608 euro duke shënuar një rritje në masën prej 4.09% krahasuar me periudhën e njejtë Janar - Shtator 2019.</t>
  </si>
  <si>
    <t>Numri i kontratave në sigurimin e Jetës arriti në 11,882 duke shënuar një rritje në masën 24.11% me shumë krahasuar me periudhën e njejtë Janar - Shtator 2019.</t>
  </si>
  <si>
    <t>Gjatë periudhes Janar - Shtator 2020, janë paguar gjithsej 35,062,791 euro dëme ose 0.64% më shume se gjatë periudhës së njejtë Janar - Shtator 2019.</t>
  </si>
  <si>
    <t>Numri i dëmeve të paguara gjatë periudhës Janar - Shtator 2020 në krahasim me periudhën e njejtë të vitit paraprak është zvogëluar me 8,803 më pak dhe arriti në 89,356 nga të cilat 89,117 dëme janë paguar nga kompanitë e sigurimit të Jo-Jetës dhe 239 nga kompanitë e sigurimit të Jetës.</t>
  </si>
  <si>
    <t xml:space="preserve">During the period of January - September 2020 the insurance market experienced a decrease by 2.12% compared to January - September 2019. Gross insurance premiums amount to euro 74,241,717 decreasing by euro 1,608,091 less than the previous period of last year. </t>
  </si>
  <si>
    <t>The number of insurance policies reached 579,290 which indicates a decrease of 37.01% compared to the same period of January - September 2019.</t>
  </si>
  <si>
    <t>Gross insurance premiums in Non-Life insurance business reached the value of euro 71,583,109 which indicate a decrease by 2.34% less compared with January - September 2019.</t>
  </si>
  <si>
    <t>The number of Non-Life insurance policies reached 567,408 which are 37.65% less than in the same period of January - September 2019.</t>
  </si>
  <si>
    <t>Gross insurance premiums in Life insurance business reached the value of euro 2,658,608 which indicate an increase by 4.09% compared to the same period of January - September 2019.</t>
  </si>
  <si>
    <t>The number of Life insurance policies reached 11,882 which indicate an increase by 24.11% compared to the same period of 2019.</t>
  </si>
  <si>
    <t xml:space="preserve">During the period of January - September 2020, the paid claims are in the amount to euro 35,062,791 or 0.64% more than in the same period of January - September 2019.
</t>
  </si>
  <si>
    <t xml:space="preserve">During the period of January - September 2020 compared to the same period of last year there is a decrease of 8,803 less in the number of paid claims, which reached the number of 89,356 paid claims. The Non-Life insurers paid 89,117 claims and Life insurers paid 239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</si>
</sst>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4">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34998626667073579"/>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8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2" xfId="2" applyNumberFormat="1" applyFont="1" applyBorder="1" applyAlignment="1">
      <alignment vertical="center"/>
    </xf>
    <xf numFmtId="40" fontId="89" fillId="0" borderId="62" xfId="2" applyNumberFormat="1" applyFont="1" applyBorder="1" applyAlignment="1">
      <alignment horizontal="center" vertical="center"/>
    </xf>
    <xf numFmtId="166" fontId="81" fillId="2" borderId="63"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59" xfId="41" applyFont="1" applyFill="1" applyBorder="1" applyAlignment="1" applyProtection="1">
      <alignment horizontal="right"/>
      <protection locked="0"/>
    </xf>
    <xf numFmtId="0" fontId="90" fillId="12" borderId="64" xfId="0" applyFont="1" applyFill="1" applyBorder="1" applyAlignment="1" applyProtection="1">
      <alignment horizontal="center"/>
      <protection locked="0"/>
    </xf>
    <xf numFmtId="0" fontId="102" fillId="6" borderId="0" xfId="33" applyFont="1" applyFill="1"/>
    <xf numFmtId="166" fontId="102" fillId="6" borderId="0" xfId="2" applyNumberFormat="1" applyFont="1" applyFill="1" applyBorder="1"/>
    <xf numFmtId="0" fontId="102" fillId="6" borderId="0" xfId="42" applyFont="1" applyFill="1" applyBorder="1"/>
    <xf numFmtId="0" fontId="102"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2" fillId="6" borderId="0" xfId="42" applyFont="1" applyFill="1" applyAlignment="1">
      <alignment horizontal="left" vertical="center" wrapText="1"/>
    </xf>
    <xf numFmtId="0" fontId="102" fillId="6" borderId="0" xfId="42" applyFont="1" applyFill="1" applyAlignment="1">
      <alignment vertical="top"/>
    </xf>
    <xf numFmtId="0" fontId="102" fillId="6" borderId="0" xfId="49" applyFont="1" applyFill="1" applyAlignment="1">
      <alignment horizontal="left" vertical="top" wrapText="1"/>
    </xf>
    <xf numFmtId="0" fontId="102" fillId="6" borderId="0" xfId="49" applyFont="1" applyFill="1" applyAlignment="1">
      <alignment vertical="top" wrapText="1"/>
    </xf>
    <xf numFmtId="0" fontId="102" fillId="6" borderId="0" xfId="49" applyNumberFormat="1" applyFont="1" applyFill="1" applyAlignment="1">
      <alignment horizontal="left" vertical="top" wrapText="1"/>
    </xf>
    <xf numFmtId="0" fontId="102"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3" fillId="2" borderId="0" xfId="2" applyFont="1" applyFill="1" applyProtection="1">
      <protection locked="0"/>
    </xf>
    <xf numFmtId="43" fontId="94" fillId="2" borderId="0" xfId="0" applyNumberFormat="1" applyFont="1" applyFill="1" applyProtection="1">
      <protection locked="0"/>
    </xf>
    <xf numFmtId="165" fontId="103" fillId="2" borderId="0" xfId="2" applyFont="1" applyFill="1" applyBorder="1" applyAlignment="1" applyProtection="1">
      <protection locked="0"/>
    </xf>
    <xf numFmtId="0" fontId="103" fillId="2" borderId="0" xfId="41" applyFont="1" applyFill="1" applyBorder="1" applyAlignment="1" applyProtection="1">
      <protection locked="0"/>
    </xf>
    <xf numFmtId="166" fontId="93" fillId="2" borderId="0" xfId="0" applyNumberFormat="1" applyFont="1" applyFill="1" applyProtection="1">
      <protection locked="0"/>
    </xf>
    <xf numFmtId="43" fontId="17" fillId="2" borderId="0" xfId="0" applyNumberFormat="1" applyFont="1" applyFill="1" applyProtection="1">
      <protection locked="0"/>
    </xf>
    <xf numFmtId="43" fontId="93" fillId="2" borderId="0" xfId="0" applyNumberFormat="1" applyFont="1" applyFill="1" applyProtection="1">
      <protection locked="0"/>
    </xf>
    <xf numFmtId="166" fontId="1" fillId="2" borderId="0" xfId="2" applyNumberFormat="1" applyFont="1" applyFill="1" applyProtection="1">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2"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32" fillId="10" borderId="57"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58" xfId="0" applyFont="1" applyFill="1" applyBorder="1" applyAlignment="1" applyProtection="1">
      <alignment horizontal="center" vertical="center" wrapText="1"/>
      <protection locked="0"/>
    </xf>
    <xf numFmtId="0" fontId="32" fillId="10" borderId="56"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5"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67"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0" xfId="0" applyFont="1" applyFill="1" applyBorder="1" applyAlignment="1" applyProtection="1">
      <alignment horizontal="center"/>
      <protection locked="0"/>
    </xf>
    <xf numFmtId="0" fontId="19" fillId="10" borderId="61" xfId="0" applyFont="1" applyFill="1" applyBorder="1" applyAlignment="1" applyProtection="1">
      <alignment horizontal="center"/>
      <protection locked="0"/>
    </xf>
    <xf numFmtId="0" fontId="21" fillId="10" borderId="60" xfId="0" applyFont="1" applyFill="1" applyBorder="1" applyAlignment="1" applyProtection="1">
      <alignment horizontal="center"/>
      <protection locked="0"/>
    </xf>
    <xf numFmtId="0" fontId="21" fillId="10" borderId="61"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2554139.7393517909</c:v>
                </c:pt>
                <c:pt idx="1">
                  <c:v>2658608.1018833052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73295667.758757174</c:v>
                </c:pt>
                <c:pt idx="1">
                  <c:v>71583108.746622711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528374.69999999995</c:v>
                </c:pt>
                <c:pt idx="1">
                  <c:v>607785.01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34312137.990000002</c:v>
                </c:pt>
                <c:pt idx="1">
                  <c:v>34455005.980000012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Tetor / October</c:v>
                </c:pt>
                <c:pt idx="1">
                  <c:v>Nëntor / November</c:v>
                </c:pt>
                <c:pt idx="2">
                  <c:v>Dhjetor / December</c:v>
                </c:pt>
                <c:pt idx="3">
                  <c:v>Janar / January</c:v>
                </c:pt>
                <c:pt idx="4">
                  <c:v>Shkurt / February</c:v>
                </c:pt>
                <c:pt idx="5">
                  <c:v>Mars / March</c:v>
                </c:pt>
                <c:pt idx="6">
                  <c:v>Prill / April</c:v>
                </c:pt>
                <c:pt idx="7">
                  <c:v>Maj / May</c:v>
                </c:pt>
                <c:pt idx="8">
                  <c:v>Qershor / June</c:v>
                </c:pt>
                <c:pt idx="9">
                  <c:v>Korrik / July</c:v>
                </c:pt>
                <c:pt idx="10">
                  <c:v>Gusht / August</c:v>
                </c:pt>
                <c:pt idx="11">
                  <c:v>Shtator / September</c:v>
                </c:pt>
              </c:strCache>
            </c:strRef>
          </c:cat>
          <c:val>
            <c:numRef>
              <c:f>'F24'!$B$8:$M$8</c:f>
              <c:numCache>
                <c:formatCode>_-* #,##0_-;\-* #,##0_-;_-* "-"??_-;_-@_-</c:formatCode>
                <c:ptCount val="12"/>
                <c:pt idx="0">
                  <c:v>30396</c:v>
                </c:pt>
                <c:pt idx="1">
                  <c:v>28673</c:v>
                </c:pt>
                <c:pt idx="2">
                  <c:v>28717</c:v>
                </c:pt>
                <c:pt idx="3">
                  <c:v>25287</c:v>
                </c:pt>
                <c:pt idx="4">
                  <c:v>30002</c:v>
                </c:pt>
                <c:pt idx="5">
                  <c:v>17400</c:v>
                </c:pt>
                <c:pt idx="6">
                  <c:v>13523</c:v>
                </c:pt>
                <c:pt idx="7">
                  <c:v>30214</c:v>
                </c:pt>
                <c:pt idx="8">
                  <c:v>41018</c:v>
                </c:pt>
                <c:pt idx="9">
                  <c:v>36192</c:v>
                </c:pt>
                <c:pt idx="10">
                  <c:v>38291</c:v>
                </c:pt>
                <c:pt idx="11">
                  <c:v>32493</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-5.668509014343992</c:v>
                </c:pt>
                <c:pt idx="2">
                  <c:v>0.15345446936141371</c:v>
                </c:pt>
                <c:pt idx="3">
                  <c:v>-11.944144583347837</c:v>
                </c:pt>
                <c:pt idx="4">
                  <c:v>18.645944556491468</c:v>
                </c:pt>
                <c:pt idx="5">
                  <c:v>-42.003866408906077</c:v>
                </c:pt>
                <c:pt idx="6">
                  <c:v>-22.281609195402297</c:v>
                </c:pt>
                <c:pt idx="7">
                  <c:v>123.42675441839827</c:v>
                </c:pt>
                <c:pt idx="8">
                  <c:v>35.758257761302701</c:v>
                </c:pt>
                <c:pt idx="9">
                  <c:v>-11.765566336730215</c:v>
                </c:pt>
                <c:pt idx="10">
                  <c:v>5.7996242263483655</c:v>
                </c:pt>
                <c:pt idx="11">
                  <c:v>-15.141939359118329</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Tetor / October</c:v>
                </c:pt>
                <c:pt idx="1">
                  <c:v>Nëntor / November</c:v>
                </c:pt>
                <c:pt idx="2">
                  <c:v>Dhjetor / December</c:v>
                </c:pt>
                <c:pt idx="3">
                  <c:v>Janar / January</c:v>
                </c:pt>
                <c:pt idx="4">
                  <c:v>Shkurt / February</c:v>
                </c:pt>
                <c:pt idx="5">
                  <c:v>Mars / March</c:v>
                </c:pt>
                <c:pt idx="6">
                  <c:v>Prill / April</c:v>
                </c:pt>
                <c:pt idx="7">
                  <c:v>Maj / May</c:v>
                </c:pt>
                <c:pt idx="8">
                  <c:v>Qershor / June</c:v>
                </c:pt>
                <c:pt idx="9">
                  <c:v>Korrik / July</c:v>
                </c:pt>
                <c:pt idx="10">
                  <c:v>Gusht / August</c:v>
                </c:pt>
                <c:pt idx="11">
                  <c:v>Shtator / September</c:v>
                </c:pt>
              </c:strCache>
            </c:strRef>
          </c:cat>
          <c:val>
            <c:numRef>
              <c:f>'F24'!$B$10:$M$10</c:f>
              <c:numCache>
                <c:formatCode>_-* #,##0_-;\-* #,##0_-;_-* "-"??_-;_-@_-</c:formatCode>
                <c:ptCount val="12"/>
                <c:pt idx="0">
                  <c:v>3829363.9127000002</c:v>
                </c:pt>
                <c:pt idx="1">
                  <c:v>3765833.19</c:v>
                </c:pt>
                <c:pt idx="2">
                  <c:v>4320997.57</c:v>
                </c:pt>
                <c:pt idx="3">
                  <c:v>3750318.31</c:v>
                </c:pt>
                <c:pt idx="4">
                  <c:v>4257244</c:v>
                </c:pt>
                <c:pt idx="5">
                  <c:v>2692696.46</c:v>
                </c:pt>
                <c:pt idx="6">
                  <c:v>2001706.01</c:v>
                </c:pt>
                <c:pt idx="7">
                  <c:v>4482600.41</c:v>
                </c:pt>
                <c:pt idx="8">
                  <c:v>6178103.4000000004</c:v>
                </c:pt>
                <c:pt idx="9">
                  <c:v>5292173.6900000004</c:v>
                </c:pt>
                <c:pt idx="10">
                  <c:v>5516842.8300000001</c:v>
                </c:pt>
                <c:pt idx="11">
                  <c:v>4852593.9800000004</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-1.6590411396864679</c:v>
                </c:pt>
                <c:pt idx="2">
                  <c:v>14.742139441391465</c:v>
                </c:pt>
                <c:pt idx="3">
                  <c:v>-13.207118281253749</c:v>
                </c:pt>
                <c:pt idx="4">
                  <c:v>13.516871051940127</c:v>
                </c:pt>
                <c:pt idx="5">
                  <c:v>-36.750243584816843</c:v>
                </c:pt>
                <c:pt idx="6">
                  <c:v>-25.661654043248529</c:v>
                </c:pt>
                <c:pt idx="7">
                  <c:v>123.93899941380502</c:v>
                </c:pt>
                <c:pt idx="8">
                  <c:v>37.824093939258809</c:v>
                </c:pt>
                <c:pt idx="9">
                  <c:v>-14.339832997939139</c:v>
                </c:pt>
                <c:pt idx="10">
                  <c:v>4.2453092653502722</c:v>
                </c:pt>
                <c:pt idx="11">
                  <c:v>-12.040380167944708</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1</xdr:col>
      <xdr:colOff>600983</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909000</xdr:colOff>
      <xdr:row>16</xdr:row>
      <xdr:rowOff>56985</xdr:rowOff>
    </xdr:from>
    <xdr:to>
      <xdr:col>6</xdr:col>
      <xdr:colOff>207200</xdr:colOff>
      <xdr:row>39</xdr:row>
      <xdr:rowOff>114135</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Normal="100" workbookViewId="0">
      <selection activeCell="D13" sqref="D13"/>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15" t="s">
        <v>351</v>
      </c>
      <c r="E2" s="515"/>
      <c r="F2" s="515"/>
      <c r="G2" s="515"/>
      <c r="H2" s="515"/>
      <c r="I2" s="51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5" t="s">
        <v>104</v>
      </c>
      <c r="C5" s="405"/>
      <c r="D5" s="405"/>
      <c r="E5" s="405"/>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470</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5" t="s">
        <v>105</v>
      </c>
      <c r="C12" s="405"/>
      <c r="D12" s="406"/>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471</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472</v>
      </c>
      <c r="C28" s="201"/>
      <c r="D28" s="201"/>
      <c r="E28" s="33"/>
      <c r="F28" s="33"/>
      <c r="G28" s="33"/>
      <c r="H28" s="33"/>
      <c r="I28" s="33"/>
      <c r="J28" s="33"/>
      <c r="K28" s="33"/>
    </row>
    <row r="29" spans="1:11">
      <c r="A29" s="33"/>
      <c r="B29" s="222" t="s">
        <v>473</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25" t="s">
        <v>59</v>
      </c>
      <c r="B1" s="525"/>
      <c r="D1" s="522"/>
      <c r="E1" s="522"/>
    </row>
    <row r="2" spans="1:5" ht="105" customHeight="1">
      <c r="A2" s="516" t="s">
        <v>462</v>
      </c>
      <c r="B2" s="516"/>
      <c r="D2" s="520"/>
      <c r="E2" s="520"/>
    </row>
    <row r="3" spans="1:5" ht="16.5" customHeight="1">
      <c r="A3" s="523" t="s">
        <v>5</v>
      </c>
      <c r="B3" s="523"/>
      <c r="D3" s="522"/>
      <c r="E3" s="522"/>
    </row>
    <row r="4" spans="1:5" ht="62.25" customHeight="1">
      <c r="A4" s="518" t="s">
        <v>290</v>
      </c>
      <c r="B4" s="519"/>
      <c r="D4" s="520"/>
      <c r="E4" s="520"/>
    </row>
    <row r="5" spans="1:5" ht="18.75" customHeight="1">
      <c r="A5" s="45"/>
      <c r="B5" s="45"/>
      <c r="D5" s="34"/>
      <c r="E5" s="34"/>
    </row>
    <row r="6" spans="1:5" ht="14.25" customHeight="1">
      <c r="A6" s="523" t="s">
        <v>98</v>
      </c>
      <c r="B6" s="524"/>
      <c r="C6" s="193"/>
      <c r="D6" s="521"/>
      <c r="E6" s="522"/>
    </row>
    <row r="7" spans="1:5" ht="15.75" customHeight="1">
      <c r="A7" s="516" t="s">
        <v>102</v>
      </c>
      <c r="B7" s="517"/>
      <c r="C7" s="193"/>
      <c r="D7" s="526"/>
      <c r="E7" s="520"/>
    </row>
    <row r="8" spans="1:5" ht="2.25" customHeight="1">
      <c r="A8" s="45"/>
      <c r="B8" s="194"/>
      <c r="C8" s="193"/>
      <c r="D8" s="195"/>
      <c r="E8" s="35"/>
    </row>
    <row r="9" spans="1:5" ht="14.25" customHeight="1">
      <c r="A9" s="523" t="s">
        <v>60</v>
      </c>
      <c r="B9" s="524"/>
      <c r="C9" s="193"/>
      <c r="D9" s="521"/>
      <c r="E9" s="522"/>
    </row>
    <row r="10" spans="1:5" ht="11.25" customHeight="1">
      <c r="A10" s="516" t="s">
        <v>61</v>
      </c>
      <c r="B10" s="517"/>
      <c r="C10" s="193"/>
      <c r="D10" s="526"/>
      <c r="E10" s="520"/>
    </row>
    <row r="11" spans="1:5" ht="4.5" customHeight="1">
      <c r="A11" s="46"/>
      <c r="B11" s="196"/>
      <c r="C11" s="193"/>
      <c r="D11" s="197"/>
      <c r="E11" s="36"/>
    </row>
    <row r="12" spans="1:5" ht="12.75" customHeight="1">
      <c r="A12" s="44" t="s">
        <v>465</v>
      </c>
      <c r="B12" s="212" t="s">
        <v>463</v>
      </c>
      <c r="C12" s="197"/>
      <c r="D12" s="198"/>
      <c r="E12" s="41"/>
    </row>
    <row r="13" spans="1:5" ht="4.5" customHeight="1">
      <c r="A13" s="46"/>
      <c r="B13" s="196"/>
      <c r="C13" s="193"/>
      <c r="D13" s="199"/>
    </row>
    <row r="14" spans="1:5" ht="15" customHeight="1">
      <c r="A14" s="46" t="s">
        <v>464</v>
      </c>
      <c r="B14" s="502" t="s">
        <v>291</v>
      </c>
      <c r="C14" s="193"/>
      <c r="D14" s="199"/>
    </row>
    <row r="15" spans="1:5" ht="5.25" customHeight="1">
      <c r="A15" s="46"/>
      <c r="B15" s="196"/>
      <c r="C15" s="193"/>
      <c r="D15" s="199"/>
    </row>
    <row r="16" spans="1:5" ht="12" customHeight="1">
      <c r="A16" s="44" t="s">
        <v>466</v>
      </c>
      <c r="B16" s="516" t="s">
        <v>459</v>
      </c>
      <c r="C16" s="517"/>
      <c r="D16" s="198"/>
      <c r="E16" s="1"/>
    </row>
    <row r="17" spans="1:11" ht="13.5" customHeight="1">
      <c r="A17" s="46"/>
      <c r="B17" s="46" t="s">
        <v>292</v>
      </c>
      <c r="C17" s="165"/>
      <c r="E17" s="38"/>
    </row>
    <row r="18" spans="1:11" ht="13.5" customHeight="1">
      <c r="A18" s="46"/>
      <c r="B18" s="46" t="s">
        <v>460</v>
      </c>
      <c r="C18" s="165"/>
      <c r="E18" s="38"/>
    </row>
    <row r="19" spans="1:11" ht="15.75" customHeight="1">
      <c r="A19" s="523" t="s">
        <v>0</v>
      </c>
      <c r="B19" s="523"/>
    </row>
    <row r="20" spans="1:11" ht="66.75" customHeight="1">
      <c r="A20" s="516" t="s">
        <v>461</v>
      </c>
      <c r="B20" s="516"/>
    </row>
    <row r="21" spans="1:11" ht="27" customHeight="1">
      <c r="A21" s="516" t="s">
        <v>412</v>
      </c>
      <c r="B21" s="516"/>
      <c r="E21" s="39"/>
    </row>
    <row r="22" spans="1:11" ht="15.75">
      <c r="A22" s="523" t="s">
        <v>5</v>
      </c>
      <c r="B22" s="523"/>
    </row>
    <row r="23" spans="1:11" ht="45.75" customHeight="1">
      <c r="A23" s="516" t="s">
        <v>293</v>
      </c>
      <c r="B23" s="516"/>
    </row>
    <row r="24" spans="1:11" ht="3" customHeight="1">
      <c r="A24" s="47"/>
      <c r="B24" s="47"/>
      <c r="E24" s="42"/>
    </row>
    <row r="25" spans="1:11" ht="15.75">
      <c r="A25" s="523" t="s">
        <v>4</v>
      </c>
      <c r="B25" s="523"/>
    </row>
    <row r="26" spans="1:11">
      <c r="A26" s="516" t="s">
        <v>103</v>
      </c>
      <c r="B26" s="516"/>
    </row>
    <row r="27" spans="1:11" ht="3" customHeight="1">
      <c r="A27" s="48"/>
      <c r="B27" s="48"/>
    </row>
    <row r="28" spans="1:11" ht="12.75" customHeight="1">
      <c r="A28" s="523" t="s">
        <v>1</v>
      </c>
      <c r="B28" s="523"/>
      <c r="C28" s="40"/>
      <c r="F28" s="40"/>
      <c r="G28" s="40"/>
      <c r="H28" s="40"/>
      <c r="I28" s="40"/>
      <c r="J28" s="40"/>
      <c r="K28" s="40"/>
    </row>
    <row r="29" spans="1:11" ht="13.5" customHeight="1">
      <c r="A29" s="516" t="s">
        <v>2</v>
      </c>
      <c r="B29" s="516"/>
      <c r="C29" s="40"/>
      <c r="F29" s="40"/>
      <c r="G29" s="40"/>
      <c r="H29" s="40"/>
      <c r="I29" s="40"/>
      <c r="J29" s="40"/>
      <c r="K29" s="40"/>
    </row>
    <row r="30" spans="1:11" ht="8.25" customHeight="1">
      <c r="A30" s="49"/>
      <c r="B30" s="49"/>
    </row>
    <row r="31" spans="1:11">
      <c r="A31" s="44" t="s">
        <v>465</v>
      </c>
      <c r="B31" s="503" t="s">
        <v>463</v>
      </c>
    </row>
    <row r="32" spans="1:11" ht="8.25" customHeight="1">
      <c r="A32" s="44"/>
      <c r="B32" s="503"/>
    </row>
    <row r="33" spans="1:3" ht="18.75" customHeight="1">
      <c r="A33" s="44" t="s">
        <v>467</v>
      </c>
      <c r="B33" s="503" t="s">
        <v>291</v>
      </c>
    </row>
    <row r="34" spans="1:3" ht="7.5" customHeight="1">
      <c r="A34" s="46"/>
      <c r="B34" s="196"/>
    </row>
    <row r="35" spans="1:3">
      <c r="A35" s="44" t="s">
        <v>468</v>
      </c>
      <c r="B35" s="516" t="s">
        <v>456</v>
      </c>
      <c r="C35" s="517"/>
    </row>
    <row r="36" spans="1:3" ht="15" customHeight="1">
      <c r="A36" s="46"/>
      <c r="B36" s="46" t="s">
        <v>457</v>
      </c>
    </row>
    <row r="37" spans="1:3" ht="15.75">
      <c r="A37" s="46"/>
      <c r="B37" s="46" t="s">
        <v>458</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413</v>
      </c>
      <c r="I5" s="33">
        <v>4</v>
      </c>
    </row>
    <row r="6" spans="1:10" ht="16.5" customHeight="1">
      <c r="A6" s="43" t="s">
        <v>106</v>
      </c>
      <c r="B6" s="43"/>
      <c r="C6" s="202" t="s">
        <v>67</v>
      </c>
      <c r="D6" s="33">
        <v>4</v>
      </c>
      <c r="F6" s="43" t="s">
        <v>146</v>
      </c>
      <c r="G6" s="43"/>
      <c r="H6" s="202" t="s">
        <v>413</v>
      </c>
      <c r="I6" s="33">
        <v>4</v>
      </c>
    </row>
    <row r="7" spans="1:10" ht="16.5" customHeight="1">
      <c r="A7" s="43" t="s">
        <v>68</v>
      </c>
      <c r="B7" s="43"/>
      <c r="C7" s="202" t="s">
        <v>67</v>
      </c>
      <c r="D7" s="33">
        <v>4</v>
      </c>
      <c r="F7" s="43" t="s">
        <v>147</v>
      </c>
      <c r="G7" s="43"/>
      <c r="H7" s="202" t="s">
        <v>413</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414</v>
      </c>
      <c r="I9" s="33">
        <v>5</v>
      </c>
    </row>
    <row r="10" spans="1:10" ht="16.5" customHeight="1">
      <c r="A10" s="43" t="s">
        <v>143</v>
      </c>
      <c r="B10" s="43"/>
      <c r="C10" s="202" t="s">
        <v>72</v>
      </c>
      <c r="D10" s="33">
        <v>6</v>
      </c>
      <c r="F10" s="43" t="s">
        <v>127</v>
      </c>
      <c r="G10" s="43"/>
      <c r="H10" s="202" t="s">
        <v>415</v>
      </c>
      <c r="I10" s="33">
        <v>6</v>
      </c>
    </row>
    <row r="11" spans="1:10" ht="16.5" customHeight="1">
      <c r="A11" s="43" t="s">
        <v>106</v>
      </c>
      <c r="B11" s="43"/>
      <c r="C11" s="202" t="s">
        <v>73</v>
      </c>
      <c r="D11" s="33">
        <v>7</v>
      </c>
      <c r="F11" s="43" t="s">
        <v>146</v>
      </c>
      <c r="G11" s="43"/>
      <c r="H11" s="202" t="s">
        <v>416</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417</v>
      </c>
      <c r="I13" s="33">
        <v>8</v>
      </c>
    </row>
    <row r="14" spans="1:10" ht="16.5" customHeight="1">
      <c r="A14" s="43" t="s">
        <v>300</v>
      </c>
      <c r="B14" s="43"/>
      <c r="C14" s="202" t="s">
        <v>77</v>
      </c>
      <c r="D14" s="33">
        <v>9</v>
      </c>
      <c r="F14" s="43" t="s">
        <v>138</v>
      </c>
      <c r="G14" s="43"/>
      <c r="H14" s="202" t="s">
        <v>418</v>
      </c>
      <c r="I14" s="33">
        <v>9</v>
      </c>
    </row>
    <row r="15" spans="1:10" ht="16.5" customHeight="1">
      <c r="A15" s="43" t="s">
        <v>326</v>
      </c>
      <c r="B15" s="43"/>
      <c r="C15" s="298" t="s">
        <v>79</v>
      </c>
      <c r="F15" s="43"/>
      <c r="G15" s="43"/>
      <c r="H15" s="298" t="s">
        <v>419</v>
      </c>
    </row>
    <row r="16" spans="1:10" ht="16.5" customHeight="1">
      <c r="A16" s="43" t="s">
        <v>327</v>
      </c>
      <c r="B16" s="43"/>
      <c r="C16" s="298" t="s">
        <v>80</v>
      </c>
      <c r="F16" s="43"/>
      <c r="G16" s="43"/>
      <c r="H16" s="298" t="s">
        <v>420</v>
      </c>
    </row>
    <row r="17" spans="1:9" ht="16.5" customHeight="1">
      <c r="A17" s="43" t="s">
        <v>141</v>
      </c>
      <c r="B17" s="43"/>
      <c r="C17" s="202" t="s">
        <v>81</v>
      </c>
      <c r="D17" s="33">
        <v>10</v>
      </c>
      <c r="F17" s="43" t="s">
        <v>114</v>
      </c>
      <c r="G17" s="43"/>
      <c r="H17" s="202" t="s">
        <v>421</v>
      </c>
      <c r="I17" s="33">
        <v>10</v>
      </c>
    </row>
    <row r="18" spans="1:9" ht="16.5" customHeight="1">
      <c r="A18" s="43" t="s">
        <v>301</v>
      </c>
      <c r="B18" s="43"/>
      <c r="C18" s="299" t="s">
        <v>82</v>
      </c>
      <c r="D18" s="33">
        <v>11</v>
      </c>
      <c r="F18" s="43" t="s">
        <v>115</v>
      </c>
      <c r="G18" s="43"/>
      <c r="H18" s="299" t="s">
        <v>422</v>
      </c>
      <c r="I18" s="33">
        <v>11</v>
      </c>
    </row>
    <row r="19" spans="1:9" ht="16.5" customHeight="1">
      <c r="A19" s="43" t="s">
        <v>198</v>
      </c>
      <c r="B19" s="43"/>
      <c r="C19" s="202" t="s">
        <v>83</v>
      </c>
      <c r="D19" s="33">
        <v>12</v>
      </c>
      <c r="F19" s="43" t="s">
        <v>131</v>
      </c>
      <c r="G19" s="43"/>
      <c r="H19" s="202" t="s">
        <v>423</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9" t="s">
        <v>111</v>
      </c>
      <c r="D23" s="33">
        <v>13</v>
      </c>
      <c r="F23" s="43" t="s">
        <v>128</v>
      </c>
      <c r="G23" s="43"/>
      <c r="H23" s="299" t="s">
        <v>424</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9" t="s">
        <v>84</v>
      </c>
      <c r="D26" s="33">
        <v>14</v>
      </c>
      <c r="F26" s="43" t="s">
        <v>129</v>
      </c>
      <c r="G26" s="43"/>
      <c r="H26" s="299" t="s">
        <v>425</v>
      </c>
      <c r="I26" s="33">
        <v>14</v>
      </c>
    </row>
    <row r="27" spans="1:9" ht="16.5" customHeight="1">
      <c r="A27" s="43" t="s">
        <v>143</v>
      </c>
      <c r="B27" s="43"/>
      <c r="C27" s="299" t="s">
        <v>85</v>
      </c>
      <c r="D27" s="33">
        <v>15</v>
      </c>
      <c r="F27" s="43" t="s">
        <v>113</v>
      </c>
      <c r="G27" s="43"/>
      <c r="H27" s="299" t="s">
        <v>426</v>
      </c>
      <c r="I27" s="33">
        <v>15</v>
      </c>
    </row>
    <row r="28" spans="1:9" ht="16.5" customHeight="1">
      <c r="A28" s="43" t="s">
        <v>200</v>
      </c>
      <c r="B28" s="43"/>
      <c r="C28" s="299" t="s">
        <v>86</v>
      </c>
      <c r="D28" s="33">
        <v>16</v>
      </c>
      <c r="F28" s="43" t="s">
        <v>132</v>
      </c>
      <c r="G28" s="43"/>
      <c r="H28" s="299" t="s">
        <v>427</v>
      </c>
      <c r="I28" s="33">
        <v>16</v>
      </c>
    </row>
    <row r="29" spans="1:9" ht="16.5" customHeight="1">
      <c r="A29" s="43" t="s">
        <v>144</v>
      </c>
      <c r="B29" s="43"/>
      <c r="C29" s="299" t="s">
        <v>87</v>
      </c>
      <c r="D29" s="33">
        <v>17</v>
      </c>
      <c r="F29" s="43" t="s">
        <v>119</v>
      </c>
      <c r="G29" s="43"/>
      <c r="H29" s="299" t="s">
        <v>428</v>
      </c>
      <c r="I29" s="33">
        <v>17</v>
      </c>
    </row>
    <row r="30" spans="1:9" ht="16.5" customHeight="1">
      <c r="A30" s="43" t="s">
        <v>304</v>
      </c>
      <c r="B30" s="43"/>
      <c r="C30" s="299" t="s">
        <v>89</v>
      </c>
      <c r="D30" s="33">
        <v>18</v>
      </c>
      <c r="F30" s="43" t="s">
        <v>118</v>
      </c>
      <c r="G30" s="43"/>
      <c r="H30" s="299" t="s">
        <v>429</v>
      </c>
      <c r="I30" s="33">
        <v>18</v>
      </c>
    </row>
    <row r="31" spans="1:9" ht="16.5" customHeight="1">
      <c r="A31" s="43" t="s">
        <v>137</v>
      </c>
      <c r="B31" s="43"/>
      <c r="C31" s="299" t="s">
        <v>91</v>
      </c>
      <c r="D31" s="33">
        <v>19</v>
      </c>
      <c r="F31" s="43" t="s">
        <v>136</v>
      </c>
      <c r="G31" s="43"/>
      <c r="H31" s="299" t="s">
        <v>430</v>
      </c>
      <c r="I31" s="33">
        <v>19</v>
      </c>
    </row>
    <row r="32" spans="1:9" ht="16.5" customHeight="1">
      <c r="A32" s="43" t="s">
        <v>145</v>
      </c>
      <c r="B32" s="43"/>
      <c r="C32" s="299" t="s">
        <v>92</v>
      </c>
      <c r="D32" s="33">
        <v>20</v>
      </c>
      <c r="F32" s="43" t="s">
        <v>88</v>
      </c>
      <c r="G32" s="43"/>
      <c r="H32" s="299" t="s">
        <v>431</v>
      </c>
      <c r="I32" s="33">
        <v>20</v>
      </c>
    </row>
    <row r="33" spans="1:9" ht="16.5" customHeight="1">
      <c r="A33" s="43" t="s">
        <v>299</v>
      </c>
      <c r="B33" s="43"/>
      <c r="C33" s="299" t="s">
        <v>93</v>
      </c>
      <c r="D33" s="33">
        <v>21</v>
      </c>
      <c r="F33" s="43" t="s">
        <v>120</v>
      </c>
      <c r="G33" s="43"/>
      <c r="H33" s="299" t="s">
        <v>432</v>
      </c>
      <c r="I33" s="33">
        <v>21</v>
      </c>
    </row>
    <row r="34" spans="1:9" ht="16.5" customHeight="1">
      <c r="A34" s="210" t="s">
        <v>90</v>
      </c>
      <c r="B34" s="43"/>
      <c r="C34" s="299" t="s">
        <v>94</v>
      </c>
      <c r="D34" s="33">
        <v>22</v>
      </c>
      <c r="F34" s="43" t="s">
        <v>107</v>
      </c>
      <c r="G34" s="43"/>
      <c r="H34" s="299" t="s">
        <v>433</v>
      </c>
      <c r="I34" s="33">
        <v>22</v>
      </c>
    </row>
    <row r="35" spans="1:9" ht="16.5" customHeight="1">
      <c r="A35" s="43" t="s">
        <v>296</v>
      </c>
      <c r="B35" s="43"/>
      <c r="C35" s="299" t="s">
        <v>95</v>
      </c>
      <c r="D35" s="33">
        <v>23</v>
      </c>
      <c r="F35" s="43" t="s">
        <v>297</v>
      </c>
      <c r="G35" s="43"/>
      <c r="H35" s="299" t="s">
        <v>434</v>
      </c>
      <c r="I35" s="33">
        <v>23</v>
      </c>
    </row>
    <row r="36" spans="1:9" ht="16.5" customHeight="1">
      <c r="A36" s="43" t="s">
        <v>294</v>
      </c>
      <c r="B36" s="43"/>
      <c r="C36" s="299" t="s">
        <v>96</v>
      </c>
      <c r="D36" s="33">
        <v>24</v>
      </c>
      <c r="F36" s="43" t="s">
        <v>295</v>
      </c>
      <c r="G36" s="43"/>
      <c r="H36" s="299" t="s">
        <v>435</v>
      </c>
      <c r="I36" s="33">
        <v>24</v>
      </c>
    </row>
    <row r="37" spans="1:9" ht="16.5" customHeight="1">
      <c r="A37" s="43" t="s">
        <v>244</v>
      </c>
      <c r="B37" s="43"/>
      <c r="C37" s="299" t="s">
        <v>125</v>
      </c>
      <c r="D37" s="33">
        <v>25</v>
      </c>
      <c r="F37" s="43" t="s">
        <v>246</v>
      </c>
      <c r="G37" s="43"/>
      <c r="H37" s="299" t="s">
        <v>436</v>
      </c>
      <c r="I37" s="33">
        <v>25</v>
      </c>
    </row>
    <row r="38" spans="1:9" ht="33.75" customHeight="1">
      <c r="A38" s="527" t="s">
        <v>298</v>
      </c>
      <c r="B38" s="527"/>
      <c r="C38" s="299" t="s">
        <v>126</v>
      </c>
      <c r="D38" s="33">
        <v>26</v>
      </c>
      <c r="F38" s="43" t="s">
        <v>245</v>
      </c>
      <c r="G38" s="43"/>
      <c r="H38" s="299" t="s">
        <v>437</v>
      </c>
      <c r="I38" s="33">
        <v>26</v>
      </c>
    </row>
    <row r="39" spans="1:9" ht="16.5" customHeight="1">
      <c r="A39" s="43"/>
      <c r="B39" s="43"/>
      <c r="C39" s="299" t="s">
        <v>328</v>
      </c>
      <c r="D39" s="33">
        <v>27</v>
      </c>
      <c r="F39" s="43" t="s">
        <v>97</v>
      </c>
      <c r="G39" s="43"/>
      <c r="H39" s="299" t="s">
        <v>438</v>
      </c>
      <c r="I39" s="33">
        <v>27</v>
      </c>
    </row>
    <row r="40" spans="1:9" ht="16.5" customHeight="1">
      <c r="A40" s="43" t="s">
        <v>305</v>
      </c>
      <c r="B40" s="43"/>
      <c r="C40" s="299" t="s">
        <v>329</v>
      </c>
      <c r="D40" s="33">
        <v>28</v>
      </c>
      <c r="F40" s="43" t="s">
        <v>130</v>
      </c>
      <c r="G40" s="43"/>
      <c r="H40" s="299" t="s">
        <v>439</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topLeftCell="B1" zoomScale="78" zoomScaleNormal="78" workbookViewId="0">
      <selection activeCell="B8" sqref="B8"/>
    </sheetView>
  </sheetViews>
  <sheetFormatPr defaultRowHeight="15.75"/>
  <cols>
    <col min="1" max="1" width="3.85546875" style="492" customWidth="1"/>
    <col min="2" max="2" width="107" style="492" customWidth="1"/>
    <col min="3" max="3" width="1.7109375" style="492" customWidth="1"/>
    <col min="4" max="4" width="3.85546875" style="492" customWidth="1"/>
    <col min="5" max="5" width="127.28515625" style="492" bestFit="1" customWidth="1"/>
    <col min="6" max="256" width="9.140625" style="492"/>
    <col min="257" max="257" width="3.85546875" style="492" customWidth="1"/>
    <col min="258" max="258" width="92.140625" style="492" bestFit="1" customWidth="1"/>
    <col min="259" max="259" width="1.7109375" style="492" customWidth="1"/>
    <col min="260" max="260" width="3.85546875" style="492" customWidth="1"/>
    <col min="261" max="261" width="91.28515625" style="492" bestFit="1" customWidth="1"/>
    <col min="262" max="512" width="9.140625" style="492"/>
    <col min="513" max="513" width="3.85546875" style="492" customWidth="1"/>
    <col min="514" max="514" width="92.140625" style="492" bestFit="1" customWidth="1"/>
    <col min="515" max="515" width="1.7109375" style="492" customWidth="1"/>
    <col min="516" max="516" width="3.85546875" style="492" customWidth="1"/>
    <col min="517" max="517" width="91.28515625" style="492" bestFit="1" customWidth="1"/>
    <col min="518" max="768" width="9.140625" style="492"/>
    <col min="769" max="769" width="3.85546875" style="492" customWidth="1"/>
    <col min="770" max="770" width="92.140625" style="492" bestFit="1" customWidth="1"/>
    <col min="771" max="771" width="1.7109375" style="492" customWidth="1"/>
    <col min="772" max="772" width="3.85546875" style="492" customWidth="1"/>
    <col min="773" max="773" width="91.28515625" style="492" bestFit="1" customWidth="1"/>
    <col min="774" max="1024" width="9.140625" style="492"/>
    <col min="1025" max="1025" width="3.85546875" style="492" customWidth="1"/>
    <col min="1026" max="1026" width="92.140625" style="492" bestFit="1" customWidth="1"/>
    <col min="1027" max="1027" width="1.7109375" style="492" customWidth="1"/>
    <col min="1028" max="1028" width="3.85546875" style="492" customWidth="1"/>
    <col min="1029" max="1029" width="91.28515625" style="492" bestFit="1" customWidth="1"/>
    <col min="1030" max="1280" width="9.140625" style="492"/>
    <col min="1281" max="1281" width="3.85546875" style="492" customWidth="1"/>
    <col min="1282" max="1282" width="92.140625" style="492" bestFit="1" customWidth="1"/>
    <col min="1283" max="1283" width="1.7109375" style="492" customWidth="1"/>
    <col min="1284" max="1284" width="3.85546875" style="492" customWidth="1"/>
    <col min="1285" max="1285" width="91.28515625" style="492" bestFit="1" customWidth="1"/>
    <col min="1286" max="1536" width="9.140625" style="492"/>
    <col min="1537" max="1537" width="3.85546875" style="492" customWidth="1"/>
    <col min="1538" max="1538" width="92.140625" style="492" bestFit="1" customWidth="1"/>
    <col min="1539" max="1539" width="1.7109375" style="492" customWidth="1"/>
    <col min="1540" max="1540" width="3.85546875" style="492" customWidth="1"/>
    <col min="1541" max="1541" width="91.28515625" style="492" bestFit="1" customWidth="1"/>
    <col min="1542" max="1792" width="9.140625" style="492"/>
    <col min="1793" max="1793" width="3.85546875" style="492" customWidth="1"/>
    <col min="1794" max="1794" width="92.140625" style="492" bestFit="1" customWidth="1"/>
    <col min="1795" max="1795" width="1.7109375" style="492" customWidth="1"/>
    <col min="1796" max="1796" width="3.85546875" style="492" customWidth="1"/>
    <col min="1797" max="1797" width="91.28515625" style="492" bestFit="1" customWidth="1"/>
    <col min="1798" max="2048" width="9.140625" style="492"/>
    <col min="2049" max="2049" width="3.85546875" style="492" customWidth="1"/>
    <col min="2050" max="2050" width="92.140625" style="492" bestFit="1" customWidth="1"/>
    <col min="2051" max="2051" width="1.7109375" style="492" customWidth="1"/>
    <col min="2052" max="2052" width="3.85546875" style="492" customWidth="1"/>
    <col min="2053" max="2053" width="91.28515625" style="492" bestFit="1" customWidth="1"/>
    <col min="2054" max="2304" width="9.140625" style="492"/>
    <col min="2305" max="2305" width="3.85546875" style="492" customWidth="1"/>
    <col min="2306" max="2306" width="92.140625" style="492" bestFit="1" customWidth="1"/>
    <col min="2307" max="2307" width="1.7109375" style="492" customWidth="1"/>
    <col min="2308" max="2308" width="3.85546875" style="492" customWidth="1"/>
    <col min="2309" max="2309" width="91.28515625" style="492" bestFit="1" customWidth="1"/>
    <col min="2310" max="2560" width="9.140625" style="492"/>
    <col min="2561" max="2561" width="3.85546875" style="492" customWidth="1"/>
    <col min="2562" max="2562" width="92.140625" style="492" bestFit="1" customWidth="1"/>
    <col min="2563" max="2563" width="1.7109375" style="492" customWidth="1"/>
    <col min="2564" max="2564" width="3.85546875" style="492" customWidth="1"/>
    <col min="2565" max="2565" width="91.28515625" style="492" bestFit="1" customWidth="1"/>
    <col min="2566" max="2816" width="9.140625" style="492"/>
    <col min="2817" max="2817" width="3.85546875" style="492" customWidth="1"/>
    <col min="2818" max="2818" width="92.140625" style="492" bestFit="1" customWidth="1"/>
    <col min="2819" max="2819" width="1.7109375" style="492" customWidth="1"/>
    <col min="2820" max="2820" width="3.85546875" style="492" customWidth="1"/>
    <col min="2821" max="2821" width="91.28515625" style="492" bestFit="1" customWidth="1"/>
    <col min="2822" max="3072" width="9.140625" style="492"/>
    <col min="3073" max="3073" width="3.85546875" style="492" customWidth="1"/>
    <col min="3074" max="3074" width="92.140625" style="492" bestFit="1" customWidth="1"/>
    <col min="3075" max="3075" width="1.7109375" style="492" customWidth="1"/>
    <col min="3076" max="3076" width="3.85546875" style="492" customWidth="1"/>
    <col min="3077" max="3077" width="91.28515625" style="492" bestFit="1" customWidth="1"/>
    <col min="3078" max="3328" width="9.140625" style="492"/>
    <col min="3329" max="3329" width="3.85546875" style="492" customWidth="1"/>
    <col min="3330" max="3330" width="92.140625" style="492" bestFit="1" customWidth="1"/>
    <col min="3331" max="3331" width="1.7109375" style="492" customWidth="1"/>
    <col min="3332" max="3332" width="3.85546875" style="492" customWidth="1"/>
    <col min="3333" max="3333" width="91.28515625" style="492" bestFit="1" customWidth="1"/>
    <col min="3334" max="3584" width="9.140625" style="492"/>
    <col min="3585" max="3585" width="3.85546875" style="492" customWidth="1"/>
    <col min="3586" max="3586" width="92.140625" style="492" bestFit="1" customWidth="1"/>
    <col min="3587" max="3587" width="1.7109375" style="492" customWidth="1"/>
    <col min="3588" max="3588" width="3.85546875" style="492" customWidth="1"/>
    <col min="3589" max="3589" width="91.28515625" style="492" bestFit="1" customWidth="1"/>
    <col min="3590" max="3840" width="9.140625" style="492"/>
    <col min="3841" max="3841" width="3.85546875" style="492" customWidth="1"/>
    <col min="3842" max="3842" width="92.140625" style="492" bestFit="1" customWidth="1"/>
    <col min="3843" max="3843" width="1.7109375" style="492" customWidth="1"/>
    <col min="3844" max="3844" width="3.85546875" style="492" customWidth="1"/>
    <col min="3845" max="3845" width="91.28515625" style="492" bestFit="1" customWidth="1"/>
    <col min="3846" max="4096" width="9.140625" style="492"/>
    <col min="4097" max="4097" width="3.85546875" style="492" customWidth="1"/>
    <col min="4098" max="4098" width="92.140625" style="492" bestFit="1" customWidth="1"/>
    <col min="4099" max="4099" width="1.7109375" style="492" customWidth="1"/>
    <col min="4100" max="4100" width="3.85546875" style="492" customWidth="1"/>
    <col min="4101" max="4101" width="91.28515625" style="492" bestFit="1" customWidth="1"/>
    <col min="4102" max="4352" width="9.140625" style="492"/>
    <col min="4353" max="4353" width="3.85546875" style="492" customWidth="1"/>
    <col min="4354" max="4354" width="92.140625" style="492" bestFit="1" customWidth="1"/>
    <col min="4355" max="4355" width="1.7109375" style="492" customWidth="1"/>
    <col min="4356" max="4356" width="3.85546875" style="492" customWidth="1"/>
    <col min="4357" max="4357" width="91.28515625" style="492" bestFit="1" customWidth="1"/>
    <col min="4358" max="4608" width="9.140625" style="492"/>
    <col min="4609" max="4609" width="3.85546875" style="492" customWidth="1"/>
    <col min="4610" max="4610" width="92.140625" style="492" bestFit="1" customWidth="1"/>
    <col min="4611" max="4611" width="1.7109375" style="492" customWidth="1"/>
    <col min="4612" max="4612" width="3.85546875" style="492" customWidth="1"/>
    <col min="4613" max="4613" width="91.28515625" style="492" bestFit="1" customWidth="1"/>
    <col min="4614" max="4864" width="9.140625" style="492"/>
    <col min="4865" max="4865" width="3.85546875" style="492" customWidth="1"/>
    <col min="4866" max="4866" width="92.140625" style="492" bestFit="1" customWidth="1"/>
    <col min="4867" max="4867" width="1.7109375" style="492" customWidth="1"/>
    <col min="4868" max="4868" width="3.85546875" style="492" customWidth="1"/>
    <col min="4869" max="4869" width="91.28515625" style="492" bestFit="1" customWidth="1"/>
    <col min="4870" max="5120" width="9.140625" style="492"/>
    <col min="5121" max="5121" width="3.85546875" style="492" customWidth="1"/>
    <col min="5122" max="5122" width="92.140625" style="492" bestFit="1" customWidth="1"/>
    <col min="5123" max="5123" width="1.7109375" style="492" customWidth="1"/>
    <col min="5124" max="5124" width="3.85546875" style="492" customWidth="1"/>
    <col min="5125" max="5125" width="91.28515625" style="492" bestFit="1" customWidth="1"/>
    <col min="5126" max="5376" width="9.140625" style="492"/>
    <col min="5377" max="5377" width="3.85546875" style="492" customWidth="1"/>
    <col min="5378" max="5378" width="92.140625" style="492" bestFit="1" customWidth="1"/>
    <col min="5379" max="5379" width="1.7109375" style="492" customWidth="1"/>
    <col min="5380" max="5380" width="3.85546875" style="492" customWidth="1"/>
    <col min="5381" max="5381" width="91.28515625" style="492" bestFit="1" customWidth="1"/>
    <col min="5382" max="5632" width="9.140625" style="492"/>
    <col min="5633" max="5633" width="3.85546875" style="492" customWidth="1"/>
    <col min="5634" max="5634" width="92.140625" style="492" bestFit="1" customWidth="1"/>
    <col min="5635" max="5635" width="1.7109375" style="492" customWidth="1"/>
    <col min="5636" max="5636" width="3.85546875" style="492" customWidth="1"/>
    <col min="5637" max="5637" width="91.28515625" style="492" bestFit="1" customWidth="1"/>
    <col min="5638" max="5888" width="9.140625" style="492"/>
    <col min="5889" max="5889" width="3.85546875" style="492" customWidth="1"/>
    <col min="5890" max="5890" width="92.140625" style="492" bestFit="1" customWidth="1"/>
    <col min="5891" max="5891" width="1.7109375" style="492" customWidth="1"/>
    <col min="5892" max="5892" width="3.85546875" style="492" customWidth="1"/>
    <col min="5893" max="5893" width="91.28515625" style="492" bestFit="1" customWidth="1"/>
    <col min="5894" max="6144" width="9.140625" style="492"/>
    <col min="6145" max="6145" width="3.85546875" style="492" customWidth="1"/>
    <col min="6146" max="6146" width="92.140625" style="492" bestFit="1" customWidth="1"/>
    <col min="6147" max="6147" width="1.7109375" style="492" customWidth="1"/>
    <col min="6148" max="6148" width="3.85546875" style="492" customWidth="1"/>
    <col min="6149" max="6149" width="91.28515625" style="492" bestFit="1" customWidth="1"/>
    <col min="6150" max="6400" width="9.140625" style="492"/>
    <col min="6401" max="6401" width="3.85546875" style="492" customWidth="1"/>
    <col min="6402" max="6402" width="92.140625" style="492" bestFit="1" customWidth="1"/>
    <col min="6403" max="6403" width="1.7109375" style="492" customWidth="1"/>
    <col min="6404" max="6404" width="3.85546875" style="492" customWidth="1"/>
    <col min="6405" max="6405" width="91.28515625" style="492" bestFit="1" customWidth="1"/>
    <col min="6406" max="6656" width="9.140625" style="492"/>
    <col min="6657" max="6657" width="3.85546875" style="492" customWidth="1"/>
    <col min="6658" max="6658" width="92.140625" style="492" bestFit="1" customWidth="1"/>
    <col min="6659" max="6659" width="1.7109375" style="492" customWidth="1"/>
    <col min="6660" max="6660" width="3.85546875" style="492" customWidth="1"/>
    <col min="6661" max="6661" width="91.28515625" style="492" bestFit="1" customWidth="1"/>
    <col min="6662" max="6912" width="9.140625" style="492"/>
    <col min="6913" max="6913" width="3.85546875" style="492" customWidth="1"/>
    <col min="6914" max="6914" width="92.140625" style="492" bestFit="1" customWidth="1"/>
    <col min="6915" max="6915" width="1.7109375" style="492" customWidth="1"/>
    <col min="6916" max="6916" width="3.85546875" style="492" customWidth="1"/>
    <col min="6917" max="6917" width="91.28515625" style="492" bestFit="1" customWidth="1"/>
    <col min="6918" max="7168" width="9.140625" style="492"/>
    <col min="7169" max="7169" width="3.85546875" style="492" customWidth="1"/>
    <col min="7170" max="7170" width="92.140625" style="492" bestFit="1" customWidth="1"/>
    <col min="7171" max="7171" width="1.7109375" style="492" customWidth="1"/>
    <col min="7172" max="7172" width="3.85546875" style="492" customWidth="1"/>
    <col min="7173" max="7173" width="91.28515625" style="492" bestFit="1" customWidth="1"/>
    <col min="7174" max="7424" width="9.140625" style="492"/>
    <col min="7425" max="7425" width="3.85546875" style="492" customWidth="1"/>
    <col min="7426" max="7426" width="92.140625" style="492" bestFit="1" customWidth="1"/>
    <col min="7427" max="7427" width="1.7109375" style="492" customWidth="1"/>
    <col min="7428" max="7428" width="3.85546875" style="492" customWidth="1"/>
    <col min="7429" max="7429" width="91.28515625" style="492" bestFit="1" customWidth="1"/>
    <col min="7430" max="7680" width="9.140625" style="492"/>
    <col min="7681" max="7681" width="3.85546875" style="492" customWidth="1"/>
    <col min="7682" max="7682" width="92.140625" style="492" bestFit="1" customWidth="1"/>
    <col min="7683" max="7683" width="1.7109375" style="492" customWidth="1"/>
    <col min="7684" max="7684" width="3.85546875" style="492" customWidth="1"/>
    <col min="7685" max="7685" width="91.28515625" style="492" bestFit="1" customWidth="1"/>
    <col min="7686" max="7936" width="9.140625" style="492"/>
    <col min="7937" max="7937" width="3.85546875" style="492" customWidth="1"/>
    <col min="7938" max="7938" width="92.140625" style="492" bestFit="1" customWidth="1"/>
    <col min="7939" max="7939" width="1.7109375" style="492" customWidth="1"/>
    <col min="7940" max="7940" width="3.85546875" style="492" customWidth="1"/>
    <col min="7941" max="7941" width="91.28515625" style="492" bestFit="1" customWidth="1"/>
    <col min="7942" max="8192" width="9.140625" style="492"/>
    <col min="8193" max="8193" width="3.85546875" style="492" customWidth="1"/>
    <col min="8194" max="8194" width="92.140625" style="492" bestFit="1" customWidth="1"/>
    <col min="8195" max="8195" width="1.7109375" style="492" customWidth="1"/>
    <col min="8196" max="8196" width="3.85546875" style="492" customWidth="1"/>
    <col min="8197" max="8197" width="91.28515625" style="492" bestFit="1" customWidth="1"/>
    <col min="8198" max="8448" width="9.140625" style="492"/>
    <col min="8449" max="8449" width="3.85546875" style="492" customWidth="1"/>
    <col min="8450" max="8450" width="92.140625" style="492" bestFit="1" customWidth="1"/>
    <col min="8451" max="8451" width="1.7109375" style="492" customWidth="1"/>
    <col min="8452" max="8452" width="3.85546875" style="492" customWidth="1"/>
    <col min="8453" max="8453" width="91.28515625" style="492" bestFit="1" customWidth="1"/>
    <col min="8454" max="8704" width="9.140625" style="492"/>
    <col min="8705" max="8705" width="3.85546875" style="492" customWidth="1"/>
    <col min="8706" max="8706" width="92.140625" style="492" bestFit="1" customWidth="1"/>
    <col min="8707" max="8707" width="1.7109375" style="492" customWidth="1"/>
    <col min="8708" max="8708" width="3.85546875" style="492" customWidth="1"/>
    <col min="8709" max="8709" width="91.28515625" style="492" bestFit="1" customWidth="1"/>
    <col min="8710" max="8960" width="9.140625" style="492"/>
    <col min="8961" max="8961" width="3.85546875" style="492" customWidth="1"/>
    <col min="8962" max="8962" width="92.140625" style="492" bestFit="1" customWidth="1"/>
    <col min="8963" max="8963" width="1.7109375" style="492" customWidth="1"/>
    <col min="8964" max="8964" width="3.85546875" style="492" customWidth="1"/>
    <col min="8965" max="8965" width="91.28515625" style="492" bestFit="1" customWidth="1"/>
    <col min="8966" max="9216" width="9.140625" style="492"/>
    <col min="9217" max="9217" width="3.85546875" style="492" customWidth="1"/>
    <col min="9218" max="9218" width="92.140625" style="492" bestFit="1" customWidth="1"/>
    <col min="9219" max="9219" width="1.7109375" style="492" customWidth="1"/>
    <col min="9220" max="9220" width="3.85546875" style="492" customWidth="1"/>
    <col min="9221" max="9221" width="91.28515625" style="492" bestFit="1" customWidth="1"/>
    <col min="9222" max="9472" width="9.140625" style="492"/>
    <col min="9473" max="9473" width="3.85546875" style="492" customWidth="1"/>
    <col min="9474" max="9474" width="92.140625" style="492" bestFit="1" customWidth="1"/>
    <col min="9475" max="9475" width="1.7109375" style="492" customWidth="1"/>
    <col min="9476" max="9476" width="3.85546875" style="492" customWidth="1"/>
    <col min="9477" max="9477" width="91.28515625" style="492" bestFit="1" customWidth="1"/>
    <col min="9478" max="9728" width="9.140625" style="492"/>
    <col min="9729" max="9729" width="3.85546875" style="492" customWidth="1"/>
    <col min="9730" max="9730" width="92.140625" style="492" bestFit="1" customWidth="1"/>
    <col min="9731" max="9731" width="1.7109375" style="492" customWidth="1"/>
    <col min="9732" max="9732" width="3.85546875" style="492" customWidth="1"/>
    <col min="9733" max="9733" width="91.28515625" style="492" bestFit="1" customWidth="1"/>
    <col min="9734" max="9984" width="9.140625" style="492"/>
    <col min="9985" max="9985" width="3.85546875" style="492" customWidth="1"/>
    <col min="9986" max="9986" width="92.140625" style="492" bestFit="1" customWidth="1"/>
    <col min="9987" max="9987" width="1.7109375" style="492" customWidth="1"/>
    <col min="9988" max="9988" width="3.85546875" style="492" customWidth="1"/>
    <col min="9989" max="9989" width="91.28515625" style="492" bestFit="1" customWidth="1"/>
    <col min="9990" max="10240" width="9.140625" style="492"/>
    <col min="10241" max="10241" width="3.85546875" style="492" customWidth="1"/>
    <col min="10242" max="10242" width="92.140625" style="492" bestFit="1" customWidth="1"/>
    <col min="10243" max="10243" width="1.7109375" style="492" customWidth="1"/>
    <col min="10244" max="10244" width="3.85546875" style="492" customWidth="1"/>
    <col min="10245" max="10245" width="91.28515625" style="492" bestFit="1" customWidth="1"/>
    <col min="10246" max="10496" width="9.140625" style="492"/>
    <col min="10497" max="10497" width="3.85546875" style="492" customWidth="1"/>
    <col min="10498" max="10498" width="92.140625" style="492" bestFit="1" customWidth="1"/>
    <col min="10499" max="10499" width="1.7109375" style="492" customWidth="1"/>
    <col min="10500" max="10500" width="3.85546875" style="492" customWidth="1"/>
    <col min="10501" max="10501" width="91.28515625" style="492" bestFit="1" customWidth="1"/>
    <col min="10502" max="10752" width="9.140625" style="492"/>
    <col min="10753" max="10753" width="3.85546875" style="492" customWidth="1"/>
    <col min="10754" max="10754" width="92.140625" style="492" bestFit="1" customWidth="1"/>
    <col min="10755" max="10755" width="1.7109375" style="492" customWidth="1"/>
    <col min="10756" max="10756" width="3.85546875" style="492" customWidth="1"/>
    <col min="10757" max="10757" width="91.28515625" style="492" bestFit="1" customWidth="1"/>
    <col min="10758" max="11008" width="9.140625" style="492"/>
    <col min="11009" max="11009" width="3.85546875" style="492" customWidth="1"/>
    <col min="11010" max="11010" width="92.140625" style="492" bestFit="1" customWidth="1"/>
    <col min="11011" max="11011" width="1.7109375" style="492" customWidth="1"/>
    <col min="11012" max="11012" width="3.85546875" style="492" customWidth="1"/>
    <col min="11013" max="11013" width="91.28515625" style="492" bestFit="1" customWidth="1"/>
    <col min="11014" max="11264" width="9.140625" style="492"/>
    <col min="11265" max="11265" width="3.85546875" style="492" customWidth="1"/>
    <col min="11266" max="11266" width="92.140625" style="492" bestFit="1" customWidth="1"/>
    <col min="11267" max="11267" width="1.7109375" style="492" customWidth="1"/>
    <col min="11268" max="11268" width="3.85546875" style="492" customWidth="1"/>
    <col min="11269" max="11269" width="91.28515625" style="492" bestFit="1" customWidth="1"/>
    <col min="11270" max="11520" width="9.140625" style="492"/>
    <col min="11521" max="11521" width="3.85546875" style="492" customWidth="1"/>
    <col min="11522" max="11522" width="92.140625" style="492" bestFit="1" customWidth="1"/>
    <col min="11523" max="11523" width="1.7109375" style="492" customWidth="1"/>
    <col min="11524" max="11524" width="3.85546875" style="492" customWidth="1"/>
    <col min="11525" max="11525" width="91.28515625" style="492" bestFit="1" customWidth="1"/>
    <col min="11526" max="11776" width="9.140625" style="492"/>
    <col min="11777" max="11777" width="3.85546875" style="492" customWidth="1"/>
    <col min="11778" max="11778" width="92.140625" style="492" bestFit="1" customWidth="1"/>
    <col min="11779" max="11779" width="1.7109375" style="492" customWidth="1"/>
    <col min="11780" max="11780" width="3.85546875" style="492" customWidth="1"/>
    <col min="11781" max="11781" width="91.28515625" style="492" bestFit="1" customWidth="1"/>
    <col min="11782" max="12032" width="9.140625" style="492"/>
    <col min="12033" max="12033" width="3.85546875" style="492" customWidth="1"/>
    <col min="12034" max="12034" width="92.140625" style="492" bestFit="1" customWidth="1"/>
    <col min="12035" max="12035" width="1.7109375" style="492" customWidth="1"/>
    <col min="12036" max="12036" width="3.85546875" style="492" customWidth="1"/>
    <col min="12037" max="12037" width="91.28515625" style="492" bestFit="1" customWidth="1"/>
    <col min="12038" max="12288" width="9.140625" style="492"/>
    <col min="12289" max="12289" width="3.85546875" style="492" customWidth="1"/>
    <col min="12290" max="12290" width="92.140625" style="492" bestFit="1" customWidth="1"/>
    <col min="12291" max="12291" width="1.7109375" style="492" customWidth="1"/>
    <col min="12292" max="12292" width="3.85546875" style="492" customWidth="1"/>
    <col min="12293" max="12293" width="91.28515625" style="492" bestFit="1" customWidth="1"/>
    <col min="12294" max="12544" width="9.140625" style="492"/>
    <col min="12545" max="12545" width="3.85546875" style="492" customWidth="1"/>
    <col min="12546" max="12546" width="92.140625" style="492" bestFit="1" customWidth="1"/>
    <col min="12547" max="12547" width="1.7109375" style="492" customWidth="1"/>
    <col min="12548" max="12548" width="3.85546875" style="492" customWidth="1"/>
    <col min="12549" max="12549" width="91.28515625" style="492" bestFit="1" customWidth="1"/>
    <col min="12550" max="12800" width="9.140625" style="492"/>
    <col min="12801" max="12801" width="3.85546875" style="492" customWidth="1"/>
    <col min="12802" max="12802" width="92.140625" style="492" bestFit="1" customWidth="1"/>
    <col min="12803" max="12803" width="1.7109375" style="492" customWidth="1"/>
    <col min="12804" max="12804" width="3.85546875" style="492" customWidth="1"/>
    <col min="12805" max="12805" width="91.28515625" style="492" bestFit="1" customWidth="1"/>
    <col min="12806" max="13056" width="9.140625" style="492"/>
    <col min="13057" max="13057" width="3.85546875" style="492" customWidth="1"/>
    <col min="13058" max="13058" width="92.140625" style="492" bestFit="1" customWidth="1"/>
    <col min="13059" max="13059" width="1.7109375" style="492" customWidth="1"/>
    <col min="13060" max="13060" width="3.85546875" style="492" customWidth="1"/>
    <col min="13061" max="13061" width="91.28515625" style="492" bestFit="1" customWidth="1"/>
    <col min="13062" max="13312" width="9.140625" style="492"/>
    <col min="13313" max="13313" width="3.85546875" style="492" customWidth="1"/>
    <col min="13314" max="13314" width="92.140625" style="492" bestFit="1" customWidth="1"/>
    <col min="13315" max="13315" width="1.7109375" style="492" customWidth="1"/>
    <col min="13316" max="13316" width="3.85546875" style="492" customWidth="1"/>
    <col min="13317" max="13317" width="91.28515625" style="492" bestFit="1" customWidth="1"/>
    <col min="13318" max="13568" width="9.140625" style="492"/>
    <col min="13569" max="13569" width="3.85546875" style="492" customWidth="1"/>
    <col min="13570" max="13570" width="92.140625" style="492" bestFit="1" customWidth="1"/>
    <col min="13571" max="13571" width="1.7109375" style="492" customWidth="1"/>
    <col min="13572" max="13572" width="3.85546875" style="492" customWidth="1"/>
    <col min="13573" max="13573" width="91.28515625" style="492" bestFit="1" customWidth="1"/>
    <col min="13574" max="13824" width="9.140625" style="492"/>
    <col min="13825" max="13825" width="3.85546875" style="492" customWidth="1"/>
    <col min="13826" max="13826" width="92.140625" style="492" bestFit="1" customWidth="1"/>
    <col min="13827" max="13827" width="1.7109375" style="492" customWidth="1"/>
    <col min="13828" max="13828" width="3.85546875" style="492" customWidth="1"/>
    <col min="13829" max="13829" width="91.28515625" style="492" bestFit="1" customWidth="1"/>
    <col min="13830" max="14080" width="9.140625" style="492"/>
    <col min="14081" max="14081" width="3.85546875" style="492" customWidth="1"/>
    <col min="14082" max="14082" width="92.140625" style="492" bestFit="1" customWidth="1"/>
    <col min="14083" max="14083" width="1.7109375" style="492" customWidth="1"/>
    <col min="14084" max="14084" width="3.85546875" style="492" customWidth="1"/>
    <col min="14085" max="14085" width="91.28515625" style="492" bestFit="1" customWidth="1"/>
    <col min="14086" max="14336" width="9.140625" style="492"/>
    <col min="14337" max="14337" width="3.85546875" style="492" customWidth="1"/>
    <col min="14338" max="14338" width="92.140625" style="492" bestFit="1" customWidth="1"/>
    <col min="14339" max="14339" width="1.7109375" style="492" customWidth="1"/>
    <col min="14340" max="14340" width="3.85546875" style="492" customWidth="1"/>
    <col min="14341" max="14341" width="91.28515625" style="492" bestFit="1" customWidth="1"/>
    <col min="14342" max="14592" width="9.140625" style="492"/>
    <col min="14593" max="14593" width="3.85546875" style="492" customWidth="1"/>
    <col min="14594" max="14594" width="92.140625" style="492" bestFit="1" customWidth="1"/>
    <col min="14595" max="14595" width="1.7109375" style="492" customWidth="1"/>
    <col min="14596" max="14596" width="3.85546875" style="492" customWidth="1"/>
    <col min="14597" max="14597" width="91.28515625" style="492" bestFit="1" customWidth="1"/>
    <col min="14598" max="14848" width="9.140625" style="492"/>
    <col min="14849" max="14849" width="3.85546875" style="492" customWidth="1"/>
    <col min="14850" max="14850" width="92.140625" style="492" bestFit="1" customWidth="1"/>
    <col min="14851" max="14851" width="1.7109375" style="492" customWidth="1"/>
    <col min="14852" max="14852" width="3.85546875" style="492" customWidth="1"/>
    <col min="14853" max="14853" width="91.28515625" style="492" bestFit="1" customWidth="1"/>
    <col min="14854" max="15104" width="9.140625" style="492"/>
    <col min="15105" max="15105" width="3.85546875" style="492" customWidth="1"/>
    <col min="15106" max="15106" width="92.140625" style="492" bestFit="1" customWidth="1"/>
    <col min="15107" max="15107" width="1.7109375" style="492" customWidth="1"/>
    <col min="15108" max="15108" width="3.85546875" style="492" customWidth="1"/>
    <col min="15109" max="15109" width="91.28515625" style="492" bestFit="1" customWidth="1"/>
    <col min="15110" max="15360" width="9.140625" style="492"/>
    <col min="15361" max="15361" width="3.85546875" style="492" customWidth="1"/>
    <col min="15362" max="15362" width="92.140625" style="492" bestFit="1" customWidth="1"/>
    <col min="15363" max="15363" width="1.7109375" style="492" customWidth="1"/>
    <col min="15364" max="15364" width="3.85546875" style="492" customWidth="1"/>
    <col min="15365" max="15365" width="91.28515625" style="492" bestFit="1" customWidth="1"/>
    <col min="15366" max="15616" width="9.140625" style="492"/>
    <col min="15617" max="15617" width="3.85546875" style="492" customWidth="1"/>
    <col min="15618" max="15618" width="92.140625" style="492" bestFit="1" customWidth="1"/>
    <col min="15619" max="15619" width="1.7109375" style="492" customWidth="1"/>
    <col min="15620" max="15620" width="3.85546875" style="492" customWidth="1"/>
    <col min="15621" max="15621" width="91.28515625" style="492" bestFit="1" customWidth="1"/>
    <col min="15622" max="15872" width="9.140625" style="492"/>
    <col min="15873" max="15873" width="3.85546875" style="492" customWidth="1"/>
    <col min="15874" max="15874" width="92.140625" style="492" bestFit="1" customWidth="1"/>
    <col min="15875" max="15875" width="1.7109375" style="492" customWidth="1"/>
    <col min="15876" max="15876" width="3.85546875" style="492" customWidth="1"/>
    <col min="15877" max="15877" width="91.28515625" style="492" bestFit="1" customWidth="1"/>
    <col min="15878" max="16128" width="9.140625" style="492"/>
    <col min="16129" max="16129" width="3.85546875" style="492" customWidth="1"/>
    <col min="16130" max="16130" width="92.140625" style="492" bestFit="1" customWidth="1"/>
    <col min="16131" max="16131" width="1.7109375" style="492" customWidth="1"/>
    <col min="16132" max="16132" width="3.85546875" style="492" customWidth="1"/>
    <col min="16133" max="16133" width="91.28515625" style="492" bestFit="1" customWidth="1"/>
    <col min="16134" max="16384" width="9.140625" style="492"/>
  </cols>
  <sheetData>
    <row r="1" spans="1:16">
      <c r="A1" s="489"/>
      <c r="B1" s="490"/>
      <c r="C1" s="489"/>
      <c r="D1" s="489"/>
      <c r="E1" s="491"/>
      <c r="F1" s="489"/>
      <c r="G1" s="489"/>
      <c r="H1" s="489"/>
      <c r="I1" s="489"/>
      <c r="J1" s="489"/>
      <c r="K1" s="489"/>
      <c r="L1" s="489"/>
      <c r="M1" s="489"/>
      <c r="N1" s="489"/>
      <c r="O1" s="489"/>
      <c r="P1" s="489"/>
    </row>
    <row r="2" spans="1:16">
      <c r="A2" s="493" t="s">
        <v>63</v>
      </c>
      <c r="B2" s="489"/>
      <c r="C2" s="489"/>
      <c r="D2" s="493" t="s">
        <v>3</v>
      </c>
      <c r="E2" s="489"/>
      <c r="F2" s="489"/>
      <c r="G2" s="489"/>
      <c r="H2" s="489"/>
      <c r="I2" s="489"/>
      <c r="J2" s="489"/>
      <c r="K2" s="489"/>
      <c r="L2" s="489"/>
      <c r="M2" s="489"/>
      <c r="N2" s="489"/>
      <c r="O2" s="489"/>
      <c r="P2" s="489"/>
    </row>
    <row r="3" spans="1:16" ht="13.5" customHeight="1">
      <c r="A3" s="494"/>
      <c r="B3" s="489"/>
      <c r="C3" s="489"/>
      <c r="D3" s="494"/>
      <c r="E3" s="489"/>
      <c r="F3" s="489"/>
      <c r="G3" s="489"/>
      <c r="H3" s="489"/>
      <c r="I3" s="489"/>
      <c r="J3" s="489"/>
      <c r="K3" s="489"/>
      <c r="L3" s="489"/>
      <c r="M3" s="489"/>
      <c r="N3" s="489"/>
      <c r="O3" s="489"/>
      <c r="P3" s="489"/>
    </row>
    <row r="4" spans="1:16" ht="21.75" customHeight="1">
      <c r="A4" s="495" t="s">
        <v>260</v>
      </c>
      <c r="B4" s="489"/>
      <c r="C4" s="489"/>
      <c r="D4" s="492" t="s">
        <v>375</v>
      </c>
      <c r="E4" s="489"/>
      <c r="F4" s="489"/>
      <c r="G4" s="489"/>
      <c r="H4" s="489"/>
      <c r="I4" s="489"/>
      <c r="J4" s="489"/>
      <c r="K4" s="489"/>
      <c r="L4" s="489"/>
      <c r="M4" s="489"/>
      <c r="N4" s="489"/>
      <c r="O4" s="489"/>
      <c r="P4" s="489"/>
    </row>
    <row r="5" spans="1:16" ht="13.5" customHeight="1">
      <c r="A5" s="489"/>
      <c r="B5" s="496"/>
      <c r="C5" s="489"/>
      <c r="D5" s="489"/>
      <c r="E5" s="496"/>
      <c r="F5" s="489"/>
      <c r="G5" s="489"/>
      <c r="H5" s="489"/>
      <c r="I5" s="489"/>
      <c r="J5" s="489"/>
      <c r="K5" s="489"/>
      <c r="L5" s="489"/>
      <c r="M5" s="489"/>
      <c r="N5" s="489"/>
      <c r="O5" s="489"/>
      <c r="P5" s="489"/>
    </row>
    <row r="6" spans="1:16" ht="52.5" customHeight="1">
      <c r="A6" s="497" t="s">
        <v>7</v>
      </c>
      <c r="B6" s="498" t="s">
        <v>477</v>
      </c>
      <c r="C6" s="499"/>
      <c r="D6" s="497" t="s">
        <v>7</v>
      </c>
      <c r="E6" s="500" t="s">
        <v>485</v>
      </c>
      <c r="F6" s="528"/>
      <c r="G6" s="528"/>
      <c r="H6" s="528"/>
      <c r="I6" s="528"/>
      <c r="J6" s="528"/>
      <c r="K6" s="528"/>
      <c r="L6" s="528"/>
      <c r="M6" s="528"/>
      <c r="N6" s="528"/>
      <c r="O6" s="528"/>
      <c r="P6" s="528"/>
    </row>
    <row r="7" spans="1:16" ht="43.5" customHeight="1">
      <c r="A7" s="497" t="s">
        <v>7</v>
      </c>
      <c r="B7" s="501" t="s">
        <v>478</v>
      </c>
      <c r="C7" s="498"/>
      <c r="D7" s="497" t="s">
        <v>7</v>
      </c>
      <c r="E7" s="500" t="s">
        <v>486</v>
      </c>
      <c r="F7" s="528"/>
      <c r="G7" s="528"/>
      <c r="H7" s="528"/>
      <c r="I7" s="528"/>
      <c r="J7" s="528"/>
      <c r="K7" s="528"/>
      <c r="L7" s="528"/>
      <c r="M7" s="528"/>
      <c r="N7" s="528"/>
      <c r="O7" s="528"/>
      <c r="P7" s="528"/>
    </row>
    <row r="8" spans="1:16" ht="40.5" customHeight="1">
      <c r="A8" s="497" t="s">
        <v>7</v>
      </c>
      <c r="B8" s="498" t="s">
        <v>479</v>
      </c>
      <c r="C8" s="498"/>
      <c r="D8" s="497" t="s">
        <v>7</v>
      </c>
      <c r="E8" s="498" t="s">
        <v>487</v>
      </c>
      <c r="F8" s="528"/>
      <c r="G8" s="528"/>
      <c r="H8" s="528"/>
      <c r="I8" s="528"/>
      <c r="J8" s="528"/>
      <c r="K8" s="528"/>
      <c r="L8" s="528"/>
      <c r="M8" s="528"/>
      <c r="N8" s="528"/>
      <c r="O8" s="528"/>
      <c r="P8" s="528"/>
    </row>
    <row r="9" spans="1:16" ht="39.75" customHeight="1">
      <c r="A9" s="497" t="s">
        <v>7</v>
      </c>
      <c r="B9" s="498" t="s">
        <v>480</v>
      </c>
      <c r="C9" s="498"/>
      <c r="D9" s="497" t="s">
        <v>7</v>
      </c>
      <c r="E9" s="498" t="s">
        <v>488</v>
      </c>
      <c r="F9" s="528"/>
      <c r="G9" s="528"/>
      <c r="H9" s="528"/>
      <c r="I9" s="528"/>
      <c r="J9" s="528"/>
      <c r="K9" s="528"/>
      <c r="L9" s="528"/>
      <c r="M9" s="528"/>
      <c r="N9" s="528"/>
      <c r="O9" s="528"/>
      <c r="P9" s="528"/>
    </row>
    <row r="10" spans="1:16" ht="41.25" customHeight="1">
      <c r="A10" s="497" t="s">
        <v>7</v>
      </c>
      <c r="B10" s="498" t="s">
        <v>481</v>
      </c>
      <c r="C10" s="498"/>
      <c r="D10" s="497" t="s">
        <v>7</v>
      </c>
      <c r="E10" s="498" t="s">
        <v>489</v>
      </c>
      <c r="F10" s="528"/>
      <c r="G10" s="528"/>
      <c r="H10" s="528"/>
      <c r="I10" s="528"/>
      <c r="J10" s="528"/>
      <c r="K10" s="528"/>
      <c r="L10" s="528"/>
      <c r="M10" s="528"/>
      <c r="N10" s="528"/>
      <c r="O10" s="528"/>
      <c r="P10" s="528"/>
    </row>
    <row r="11" spans="1:16" ht="40.5" customHeight="1">
      <c r="A11" s="497" t="s">
        <v>7</v>
      </c>
      <c r="B11" s="498" t="s">
        <v>482</v>
      </c>
      <c r="C11" s="498"/>
      <c r="D11" s="497" t="s">
        <v>7</v>
      </c>
      <c r="E11" s="498" t="s">
        <v>490</v>
      </c>
      <c r="F11" s="528"/>
      <c r="G11" s="528"/>
      <c r="H11" s="528"/>
      <c r="I11" s="528"/>
      <c r="J11" s="528"/>
      <c r="K11" s="528"/>
      <c r="L11" s="528"/>
      <c r="M11" s="528"/>
      <c r="N11" s="528"/>
      <c r="O11" s="528"/>
      <c r="P11" s="528"/>
    </row>
    <row r="12" spans="1:16" ht="47.25">
      <c r="A12" s="497" t="s">
        <v>7</v>
      </c>
      <c r="B12" s="498" t="s">
        <v>483</v>
      </c>
      <c r="C12" s="498"/>
      <c r="D12" s="497" t="s">
        <v>7</v>
      </c>
      <c r="E12" s="498" t="s">
        <v>491</v>
      </c>
      <c r="F12" s="528"/>
      <c r="G12" s="528"/>
      <c r="H12" s="528"/>
      <c r="I12" s="528"/>
      <c r="J12" s="528"/>
      <c r="K12" s="528"/>
      <c r="L12" s="528"/>
      <c r="M12" s="528"/>
      <c r="N12" s="528"/>
      <c r="O12" s="528"/>
      <c r="P12" s="528"/>
    </row>
    <row r="13" spans="1:16" ht="47.25">
      <c r="A13" s="497" t="s">
        <v>7</v>
      </c>
      <c r="B13" s="498" t="s">
        <v>484</v>
      </c>
      <c r="C13" s="498"/>
      <c r="D13" s="497" t="s">
        <v>7</v>
      </c>
      <c r="E13" s="498" t="s">
        <v>492</v>
      </c>
      <c r="F13" s="528"/>
      <c r="G13" s="528"/>
      <c r="H13" s="528"/>
      <c r="I13" s="528"/>
      <c r="J13" s="528"/>
      <c r="K13" s="528"/>
      <c r="L13" s="528"/>
      <c r="M13" s="528"/>
      <c r="N13" s="528"/>
      <c r="O13" s="528"/>
      <c r="P13" s="52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86" zoomScaleNormal="86" workbookViewId="0">
      <selection activeCell="H17" sqref="H17"/>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505" customWidth="1"/>
    <col min="9" max="9" width="14.85546875" style="63" customWidth="1"/>
    <col min="10" max="10" width="13.85546875" style="236" customWidth="1"/>
    <col min="11" max="16384" width="9.140625" style="63"/>
  </cols>
  <sheetData>
    <row r="1" spans="1:33" s="60" customFormat="1" ht="16.5" customHeight="1">
      <c r="A1" s="536" t="s">
        <v>206</v>
      </c>
      <c r="B1" s="536"/>
      <c r="C1" s="536"/>
      <c r="D1" s="536"/>
      <c r="E1" s="536"/>
      <c r="F1" s="536"/>
      <c r="G1" s="271"/>
      <c r="H1" s="504"/>
      <c r="I1" s="59"/>
      <c r="J1" s="510"/>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37" t="s">
        <v>54</v>
      </c>
      <c r="B2" s="537"/>
      <c r="C2" s="537"/>
      <c r="D2" s="537"/>
      <c r="E2" s="537"/>
      <c r="F2" s="537"/>
      <c r="G2" s="271"/>
      <c r="H2" s="504"/>
      <c r="I2" s="59"/>
      <c r="J2" s="510"/>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33" t="s">
        <v>134</v>
      </c>
      <c r="B3" s="533"/>
      <c r="C3" s="533"/>
      <c r="D3" s="533"/>
      <c r="E3" s="533"/>
      <c r="F3" s="533"/>
      <c r="G3" s="271"/>
      <c r="H3" s="504"/>
      <c r="I3" s="59"/>
      <c r="J3" s="510"/>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8" t="s">
        <v>49</v>
      </c>
      <c r="E6" s="538" t="s">
        <v>11</v>
      </c>
      <c r="F6" s="539"/>
    </row>
    <row r="7" spans="1:33" ht="12" customHeight="1">
      <c r="A7" s="306" t="s">
        <v>12</v>
      </c>
      <c r="B7" s="538" t="s">
        <v>261</v>
      </c>
      <c r="C7" s="539"/>
      <c r="D7" s="418" t="s">
        <v>13</v>
      </c>
      <c r="E7" s="538" t="s">
        <v>13</v>
      </c>
      <c r="F7" s="539"/>
    </row>
    <row r="8" spans="1:33" ht="12" customHeight="1">
      <c r="A8" s="307" t="s">
        <v>15</v>
      </c>
      <c r="B8" s="534" t="s">
        <v>262</v>
      </c>
      <c r="C8" s="535"/>
      <c r="D8" s="342" t="s">
        <v>50</v>
      </c>
      <c r="E8" s="534" t="s">
        <v>17</v>
      </c>
      <c r="F8" s="535"/>
    </row>
    <row r="9" spans="1:33" ht="12" customHeight="1">
      <c r="A9" s="308"/>
      <c r="B9" s="304"/>
      <c r="C9" s="305"/>
      <c r="D9" s="342" t="s">
        <v>18</v>
      </c>
      <c r="E9" s="534" t="s">
        <v>18</v>
      </c>
      <c r="F9" s="535"/>
    </row>
    <row r="10" spans="1:33" ht="14.25" customHeight="1" thickBot="1">
      <c r="A10" s="65" t="s">
        <v>474</v>
      </c>
      <c r="B10" s="66">
        <v>2019</v>
      </c>
      <c r="C10" s="225">
        <v>2020</v>
      </c>
      <c r="D10" s="66" t="s">
        <v>452</v>
      </c>
      <c r="E10" s="66">
        <v>2019</v>
      </c>
      <c r="F10" s="225">
        <v>2020</v>
      </c>
    </row>
    <row r="11" spans="1:33" ht="15.75" thickBot="1">
      <c r="A11" s="530" t="s">
        <v>333</v>
      </c>
      <c r="B11" s="530"/>
      <c r="C11" s="530"/>
      <c r="D11" s="530"/>
      <c r="E11" s="530"/>
      <c r="F11" s="530"/>
    </row>
    <row r="12" spans="1:33" ht="13.5" customHeight="1">
      <c r="A12" s="69" t="s">
        <v>170</v>
      </c>
      <c r="B12" s="162">
        <v>2554139.7393517909</v>
      </c>
      <c r="C12" s="162">
        <v>2658608.1018833052</v>
      </c>
      <c r="D12" s="224">
        <v>4.0901584561707338</v>
      </c>
      <c r="E12" s="87">
        <v>3.367364827413001</v>
      </c>
      <c r="F12" s="87">
        <v>3.5810164618206901</v>
      </c>
    </row>
    <row r="13" spans="1:33" ht="18" customHeight="1">
      <c r="A13" s="71" t="s">
        <v>259</v>
      </c>
      <c r="B13" s="440">
        <v>73295667.758757174</v>
      </c>
      <c r="C13" s="211">
        <v>71583108.746622711</v>
      </c>
      <c r="D13" s="224">
        <v>-2.3365078244066528</v>
      </c>
      <c r="E13" s="90">
        <v>96.632635172586987</v>
      </c>
      <c r="F13" s="90">
        <v>96.418983538179305</v>
      </c>
      <c r="I13" s="512"/>
      <c r="J13" s="511"/>
    </row>
    <row r="14" spans="1:33" ht="13.5" customHeight="1">
      <c r="A14" s="72" t="s">
        <v>235</v>
      </c>
      <c r="B14" s="211"/>
      <c r="C14" s="211"/>
      <c r="D14" s="224"/>
      <c r="E14" s="90"/>
      <c r="F14" s="90"/>
    </row>
    <row r="15" spans="1:33" ht="15">
      <c r="A15" s="314" t="s">
        <v>8</v>
      </c>
      <c r="B15" s="315">
        <v>75849807.498108968</v>
      </c>
      <c r="C15" s="315">
        <v>74241716.848506019</v>
      </c>
      <c r="D15" s="316">
        <v>-2.1200985244992809</v>
      </c>
      <c r="E15" s="317">
        <v>99.999999999999986</v>
      </c>
      <c r="F15" s="317">
        <v>100</v>
      </c>
    </row>
    <row r="16" spans="1:33" ht="12.75" thickBot="1">
      <c r="A16" s="73"/>
      <c r="B16" s="74"/>
      <c r="C16" s="283"/>
      <c r="D16" s="441"/>
      <c r="E16" s="75"/>
      <c r="F16" s="75"/>
    </row>
    <row r="17" spans="1:33" ht="14.25" customHeight="1" thickBot="1">
      <c r="A17" s="530" t="s">
        <v>330</v>
      </c>
      <c r="B17" s="530"/>
      <c r="C17" s="530"/>
      <c r="D17" s="530"/>
      <c r="E17" s="530"/>
      <c r="F17" s="530"/>
    </row>
    <row r="18" spans="1:33" ht="16.5" customHeight="1">
      <c r="A18" s="69" t="s">
        <v>169</v>
      </c>
      <c r="B18" s="162">
        <v>528374.69999999995</v>
      </c>
      <c r="C18" s="162">
        <v>607785.01</v>
      </c>
      <c r="D18" s="224">
        <v>15.029165855216009</v>
      </c>
      <c r="E18" s="87">
        <v>1.5165525969761495</v>
      </c>
      <c r="F18" s="87">
        <v>1.7334187976460338</v>
      </c>
      <c r="J18" s="513"/>
    </row>
    <row r="19" spans="1:33" ht="20.25" customHeight="1">
      <c r="A19" s="71" t="s">
        <v>259</v>
      </c>
      <c r="B19" s="211">
        <v>34312137.990000002</v>
      </c>
      <c r="C19" s="211">
        <v>34455005.980000012</v>
      </c>
      <c r="D19" s="224">
        <v>0.4163774056913816</v>
      </c>
      <c r="E19" s="90">
        <v>98.483447403023831</v>
      </c>
      <c r="F19" s="90">
        <v>98.266581202353976</v>
      </c>
      <c r="J19" s="513"/>
    </row>
    <row r="20" spans="1:33" ht="16.5" customHeight="1">
      <c r="A20" s="72" t="s">
        <v>235</v>
      </c>
      <c r="B20" s="211"/>
      <c r="C20" s="211"/>
      <c r="D20" s="224"/>
      <c r="E20" s="90"/>
      <c r="F20" s="90"/>
    </row>
    <row r="21" spans="1:33" ht="15">
      <c r="A21" s="314" t="s">
        <v>8</v>
      </c>
      <c r="B21" s="315">
        <v>34840512.690000005</v>
      </c>
      <c r="C21" s="315">
        <v>35062790.99000001</v>
      </c>
      <c r="D21" s="316">
        <v>0.63798802841326108</v>
      </c>
      <c r="E21" s="317">
        <v>100</v>
      </c>
      <c r="F21" s="318">
        <v>100</v>
      </c>
    </row>
    <row r="22" spans="1:33" ht="15">
      <c r="A22" s="77"/>
      <c r="B22" s="78"/>
      <c r="C22" s="226"/>
      <c r="D22" s="265"/>
      <c r="E22" s="79"/>
      <c r="F22" s="79"/>
    </row>
    <row r="23" spans="1:33" s="60" customFormat="1" ht="15.75" customHeight="1">
      <c r="A23" s="536" t="s">
        <v>55</v>
      </c>
      <c r="B23" s="536"/>
      <c r="C23" s="536"/>
      <c r="D23" s="536"/>
      <c r="E23" s="536"/>
      <c r="F23" s="536"/>
      <c r="G23" s="271"/>
      <c r="H23" s="504"/>
      <c r="I23" s="59"/>
      <c r="J23" s="510"/>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33" t="s">
        <v>135</v>
      </c>
      <c r="B24" s="533"/>
      <c r="C24" s="533"/>
      <c r="D24" s="533"/>
      <c r="E24" s="533"/>
      <c r="F24" s="533"/>
      <c r="G24" s="271"/>
      <c r="H24" s="504"/>
      <c r="I24" s="59"/>
      <c r="J24" s="510"/>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04"/>
      <c r="I25" s="59"/>
      <c r="J25" s="510"/>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9" t="s">
        <v>49</v>
      </c>
      <c r="E26" s="531" t="s">
        <v>11</v>
      </c>
      <c r="F26" s="531"/>
    </row>
    <row r="27" spans="1:33" ht="12" customHeight="1">
      <c r="A27" s="309" t="s">
        <v>12</v>
      </c>
      <c r="B27" s="531" t="s">
        <v>168</v>
      </c>
      <c r="C27" s="531"/>
      <c r="D27" s="419" t="s">
        <v>13</v>
      </c>
      <c r="E27" s="531" t="s">
        <v>13</v>
      </c>
      <c r="F27" s="531"/>
    </row>
    <row r="28" spans="1:33" ht="12" customHeight="1">
      <c r="A28" s="312" t="s">
        <v>15</v>
      </c>
      <c r="B28" s="532" t="s">
        <v>167</v>
      </c>
      <c r="C28" s="532"/>
      <c r="D28" s="420" t="s">
        <v>50</v>
      </c>
      <c r="E28" s="532" t="s">
        <v>17</v>
      </c>
      <c r="F28" s="532"/>
    </row>
    <row r="29" spans="1:33" ht="12" customHeight="1">
      <c r="A29" s="312"/>
      <c r="B29" s="310"/>
      <c r="C29" s="311"/>
      <c r="D29" s="420" t="s">
        <v>18</v>
      </c>
      <c r="E29" s="532" t="s">
        <v>18</v>
      </c>
      <c r="F29" s="532"/>
    </row>
    <row r="30" spans="1:33" ht="15" customHeight="1" thickBot="1">
      <c r="A30" s="65" t="str">
        <f>A10</f>
        <v>Janar - Shtator / January - September</v>
      </c>
      <c r="B30" s="66">
        <v>2019</v>
      </c>
      <c r="C30" s="225">
        <v>2020</v>
      </c>
      <c r="D30" s="66" t="s">
        <v>452</v>
      </c>
      <c r="E30" s="66">
        <v>2019</v>
      </c>
      <c r="F30" s="225">
        <v>2020</v>
      </c>
    </row>
    <row r="31" spans="1:33" ht="15.75" thickBot="1">
      <c r="A31" s="530" t="s">
        <v>331</v>
      </c>
      <c r="B31" s="530"/>
      <c r="C31" s="530"/>
      <c r="D31" s="530"/>
      <c r="E31" s="530"/>
      <c r="F31" s="530"/>
    </row>
    <row r="32" spans="1:33" ht="15">
      <c r="A32" s="69" t="s">
        <v>169</v>
      </c>
      <c r="B32" s="162">
        <v>9574</v>
      </c>
      <c r="C32" s="162">
        <v>11882</v>
      </c>
      <c r="D32" s="224">
        <v>24.106956340087748</v>
      </c>
      <c r="E32" s="87">
        <v>1.0410652052172873</v>
      </c>
      <c r="F32" s="87">
        <v>2.051131557596368</v>
      </c>
      <c r="J32" s="513"/>
    </row>
    <row r="33" spans="1:11" ht="15">
      <c r="A33" s="71" t="s">
        <v>259</v>
      </c>
      <c r="B33" s="211">
        <v>910061</v>
      </c>
      <c r="C33" s="211">
        <v>567408</v>
      </c>
      <c r="D33" s="224">
        <v>-37.651651922233789</v>
      </c>
      <c r="E33" s="90">
        <v>98.958934794782721</v>
      </c>
      <c r="F33" s="90">
        <v>97.948868442403636</v>
      </c>
      <c r="J33" s="513"/>
      <c r="K33" s="512"/>
    </row>
    <row r="34" spans="1:11" ht="13.5" customHeight="1">
      <c r="A34" s="72" t="s">
        <v>235</v>
      </c>
      <c r="B34" s="91"/>
      <c r="C34" s="91"/>
      <c r="D34" s="224"/>
      <c r="E34" s="90">
        <v>0</v>
      </c>
      <c r="F34" s="90">
        <v>0</v>
      </c>
    </row>
    <row r="35" spans="1:11" ht="15">
      <c r="A35" s="314" t="s">
        <v>8</v>
      </c>
      <c r="B35" s="315">
        <v>919635</v>
      </c>
      <c r="C35" s="315">
        <v>579290</v>
      </c>
      <c r="D35" s="316">
        <v>-37.008704540388301</v>
      </c>
      <c r="E35" s="317">
        <v>100.00000000000001</v>
      </c>
      <c r="F35" s="318">
        <v>100</v>
      </c>
    </row>
    <row r="36" spans="1:11" ht="12.75" thickBot="1">
      <c r="A36" s="64"/>
      <c r="B36" s="84"/>
      <c r="C36" s="158"/>
      <c r="D36" s="266"/>
      <c r="E36" s="84"/>
      <c r="F36" s="84"/>
    </row>
    <row r="37" spans="1:11" ht="15.75" thickBot="1">
      <c r="A37" s="530" t="s">
        <v>332</v>
      </c>
      <c r="B37" s="530"/>
      <c r="C37" s="530"/>
      <c r="D37" s="530"/>
      <c r="E37" s="530"/>
      <c r="F37" s="530"/>
    </row>
    <row r="38" spans="1:11" ht="12.75" customHeight="1">
      <c r="A38" s="69" t="s">
        <v>170</v>
      </c>
      <c r="B38" s="162">
        <v>229</v>
      </c>
      <c r="C38" s="162">
        <v>239</v>
      </c>
      <c r="D38" s="224">
        <v>4.366812227074246</v>
      </c>
      <c r="E38" s="87">
        <v>0.23329496021760612</v>
      </c>
      <c r="F38" s="87">
        <v>0.26818676571249034</v>
      </c>
      <c r="J38" s="513"/>
    </row>
    <row r="39" spans="1:11" ht="15">
      <c r="A39" s="71" t="s">
        <v>259</v>
      </c>
      <c r="B39" s="211">
        <v>97930</v>
      </c>
      <c r="C39" s="211">
        <v>89117</v>
      </c>
      <c r="D39" s="224">
        <v>-8.9992852037169442</v>
      </c>
      <c r="E39" s="90">
        <v>99.766705039782394</v>
      </c>
      <c r="F39" s="90">
        <v>99.732530551949509</v>
      </c>
      <c r="J39" s="513"/>
    </row>
    <row r="40" spans="1:11" ht="15.75" customHeight="1">
      <c r="A40" s="72" t="s">
        <v>235</v>
      </c>
      <c r="B40" s="211"/>
      <c r="C40" s="211"/>
      <c r="D40" s="224"/>
      <c r="E40" s="90">
        <v>0</v>
      </c>
      <c r="F40" s="90">
        <v>0</v>
      </c>
    </row>
    <row r="41" spans="1:11" ht="15">
      <c r="A41" s="314" t="s">
        <v>8</v>
      </c>
      <c r="B41" s="315">
        <v>98159</v>
      </c>
      <c r="C41" s="315">
        <v>89356</v>
      </c>
      <c r="D41" s="316">
        <v>-8.9681027720331272</v>
      </c>
      <c r="E41" s="317">
        <v>100</v>
      </c>
      <c r="F41" s="318">
        <v>100.00071731766199</v>
      </c>
      <c r="I41" s="453"/>
    </row>
    <row r="42" spans="1:11" ht="15">
      <c r="A42" s="77"/>
      <c r="B42" s="85"/>
      <c r="C42" s="227"/>
      <c r="D42" s="267"/>
      <c r="E42" s="86"/>
      <c r="F42" s="86"/>
    </row>
    <row r="43" spans="1:11" ht="12.75">
      <c r="A43" s="529" t="s">
        <v>150</v>
      </c>
      <c r="B43" s="529"/>
      <c r="C43" s="529" t="s">
        <v>151</v>
      </c>
      <c r="D43" s="529"/>
      <c r="E43" s="529"/>
      <c r="F43" s="529"/>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topLeftCell="A7" zoomScale="85" zoomScaleNormal="85" workbookViewId="0">
      <selection activeCell="F23" sqref="F23"/>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36"/>
      <c r="C1" s="536"/>
      <c r="D1" s="536"/>
      <c r="E1" s="536"/>
      <c r="F1" s="536"/>
      <c r="G1" s="536"/>
      <c r="H1" s="271"/>
      <c r="I1" s="59"/>
      <c r="J1" s="59"/>
      <c r="K1" s="59"/>
      <c r="L1" s="59"/>
      <c r="M1" s="59"/>
      <c r="N1" s="59"/>
      <c r="O1" s="59"/>
      <c r="P1" s="59"/>
      <c r="Q1" s="59"/>
      <c r="R1" s="59"/>
      <c r="S1" s="59"/>
      <c r="T1" s="59"/>
      <c r="U1" s="59"/>
      <c r="V1" s="59"/>
    </row>
    <row r="2" spans="1:22" s="60" customFormat="1" ht="15.75" customHeight="1">
      <c r="A2" s="536" t="s">
        <v>165</v>
      </c>
      <c r="B2" s="536"/>
      <c r="C2" s="536"/>
      <c r="D2" s="536"/>
      <c r="E2" s="536"/>
      <c r="F2" s="536"/>
      <c r="G2" s="536"/>
      <c r="H2" s="271"/>
      <c r="I2" s="59"/>
      <c r="J2" s="59"/>
      <c r="K2" s="59"/>
      <c r="L2" s="59"/>
      <c r="M2" s="59"/>
      <c r="N2" s="59"/>
      <c r="O2" s="59"/>
      <c r="P2" s="59"/>
      <c r="Q2" s="59"/>
      <c r="R2" s="59"/>
      <c r="S2" s="59"/>
      <c r="T2" s="59"/>
      <c r="U2" s="59"/>
      <c r="V2" s="59"/>
    </row>
    <row r="3" spans="1:22" s="60" customFormat="1" ht="15.75" customHeight="1">
      <c r="A3" s="533" t="s">
        <v>177</v>
      </c>
      <c r="B3" s="533"/>
      <c r="C3" s="533"/>
      <c r="D3" s="533"/>
      <c r="E3" s="533"/>
      <c r="F3" s="533"/>
      <c r="G3" s="533"/>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9"/>
      <c r="B5" s="320"/>
      <c r="C5" s="304"/>
      <c r="D5" s="321"/>
      <c r="E5" s="322" t="s">
        <v>49</v>
      </c>
      <c r="F5" s="538" t="s">
        <v>11</v>
      </c>
      <c r="G5" s="531"/>
    </row>
    <row r="6" spans="1:22" ht="15.75" customHeight="1">
      <c r="A6" s="319" t="s">
        <v>46</v>
      </c>
      <c r="B6" s="309" t="s">
        <v>9</v>
      </c>
      <c r="C6" s="538" t="s">
        <v>261</v>
      </c>
      <c r="D6" s="539"/>
      <c r="E6" s="322" t="s">
        <v>13</v>
      </c>
      <c r="F6" s="538" t="s">
        <v>13</v>
      </c>
      <c r="G6" s="531"/>
    </row>
    <row r="7" spans="1:22" ht="13.5" customHeight="1">
      <c r="A7" s="323"/>
      <c r="B7" s="312" t="s">
        <v>178</v>
      </c>
      <c r="C7" s="534" t="s">
        <v>262</v>
      </c>
      <c r="D7" s="535"/>
      <c r="E7" s="313" t="s">
        <v>50</v>
      </c>
      <c r="F7" s="534" t="s">
        <v>17</v>
      </c>
      <c r="G7" s="532"/>
    </row>
    <row r="8" spans="1:22" ht="12" customHeight="1">
      <c r="A8" s="324"/>
      <c r="B8" s="312"/>
      <c r="C8" s="304"/>
      <c r="D8" s="321"/>
      <c r="E8" s="313" t="s">
        <v>18</v>
      </c>
      <c r="F8" s="534" t="s">
        <v>18</v>
      </c>
      <c r="G8" s="532"/>
    </row>
    <row r="9" spans="1:22" ht="16.5" customHeight="1" thickBot="1">
      <c r="A9" s="184"/>
      <c r="B9" s="65" t="str">
        <f>' F4'!A10</f>
        <v>Janar - Shtator / January - September</v>
      </c>
      <c r="C9" s="66">
        <v>2019</v>
      </c>
      <c r="D9" s="225">
        <v>2020</v>
      </c>
      <c r="E9" s="66" t="s">
        <v>452</v>
      </c>
      <c r="F9" s="66">
        <v>2019</v>
      </c>
      <c r="G9" s="225">
        <v>2020</v>
      </c>
    </row>
    <row r="10" spans="1:22" ht="15.75" thickBot="1">
      <c r="A10" s="530" t="s">
        <v>334</v>
      </c>
      <c r="B10" s="530"/>
      <c r="C10" s="530"/>
      <c r="D10" s="530"/>
      <c r="E10" s="530"/>
      <c r="F10" s="530"/>
      <c r="G10" s="530"/>
    </row>
    <row r="11" spans="1:22" ht="12.75">
      <c r="A11" s="326" t="s">
        <v>252</v>
      </c>
      <c r="B11" s="325" t="s">
        <v>312</v>
      </c>
      <c r="C11" s="327">
        <v>2554139.7393517913</v>
      </c>
      <c r="D11" s="327">
        <v>2658608.1018833048</v>
      </c>
      <c r="E11" s="328">
        <v>4.0901584561706894</v>
      </c>
      <c r="F11" s="329">
        <v>100</v>
      </c>
      <c r="G11" s="329">
        <v>100.00000000000001</v>
      </c>
    </row>
    <row r="12" spans="1:22" ht="12.75">
      <c r="A12" s="249"/>
      <c r="B12" s="250" t="s">
        <v>352</v>
      </c>
      <c r="C12" s="88">
        <v>0</v>
      </c>
      <c r="D12" s="88">
        <v>0</v>
      </c>
      <c r="E12" s="88"/>
      <c r="F12" s="175">
        <v>0</v>
      </c>
      <c r="G12" s="175">
        <v>0</v>
      </c>
    </row>
    <row r="13" spans="1:22" ht="12.75">
      <c r="A13" s="251"/>
      <c r="B13" s="433" t="s">
        <v>313</v>
      </c>
      <c r="C13" s="88">
        <v>591280.52999999991</v>
      </c>
      <c r="D13" s="88">
        <v>616383.60899999994</v>
      </c>
      <c r="E13" s="89">
        <v>4.2455446655752516</v>
      </c>
      <c r="F13" s="175">
        <v>23.14988960431975</v>
      </c>
      <c r="G13" s="175">
        <v>23.184447853121569</v>
      </c>
    </row>
    <row r="14" spans="1:22" ht="12.75">
      <c r="A14" s="251"/>
      <c r="B14" s="433" t="s">
        <v>377</v>
      </c>
      <c r="C14" s="88">
        <v>1692137.4793517913</v>
      </c>
      <c r="D14" s="88">
        <v>1739975.2428833053</v>
      </c>
      <c r="E14" s="89">
        <v>2.8270612828597885</v>
      </c>
      <c r="F14" s="175">
        <v>66.250779206827374</v>
      </c>
      <c r="G14" s="175">
        <v>65.44684948679506</v>
      </c>
    </row>
    <row r="15" spans="1:22" ht="12.75">
      <c r="A15" s="251"/>
      <c r="B15" s="433" t="s">
        <v>378</v>
      </c>
      <c r="C15" s="88">
        <v>0</v>
      </c>
      <c r="D15" s="88">
        <v>0</v>
      </c>
      <c r="E15" s="89"/>
      <c r="F15" s="175">
        <v>0</v>
      </c>
      <c r="G15" s="175">
        <v>0</v>
      </c>
    </row>
    <row r="16" spans="1:22" ht="12.75">
      <c r="A16" s="251"/>
      <c r="B16" s="433" t="s">
        <v>379</v>
      </c>
      <c r="C16" s="88">
        <v>220245.00000000003</v>
      </c>
      <c r="D16" s="88">
        <v>186274.0799999999</v>
      </c>
      <c r="E16" s="89">
        <v>-15.424150377988211</v>
      </c>
      <c r="F16" s="175">
        <v>8.6230599135462906</v>
      </c>
      <c r="G16" s="175">
        <v>7.0064512279206195</v>
      </c>
    </row>
    <row r="17" spans="1:7" ht="12.75">
      <c r="A17" s="251"/>
      <c r="B17" s="433" t="s">
        <v>380</v>
      </c>
      <c r="C17" s="88">
        <v>0</v>
      </c>
      <c r="D17" s="88">
        <v>51088.01999999999</v>
      </c>
      <c r="E17" s="89"/>
      <c r="F17" s="175">
        <v>0</v>
      </c>
      <c r="G17" s="175">
        <v>1.9216077752794876</v>
      </c>
    </row>
    <row r="18" spans="1:7" ht="12.75">
      <c r="A18" s="251"/>
      <c r="B18" s="252" t="s">
        <v>354</v>
      </c>
      <c r="C18" s="88">
        <v>0</v>
      </c>
      <c r="D18" s="88">
        <v>0</v>
      </c>
      <c r="E18" s="89"/>
      <c r="F18" s="175">
        <v>0</v>
      </c>
      <c r="G18" s="175">
        <v>0</v>
      </c>
    </row>
    <row r="19" spans="1:7" ht="12.75">
      <c r="A19" s="251"/>
      <c r="B19" s="252" t="s">
        <v>355</v>
      </c>
      <c r="C19" s="88">
        <v>50476.729999999996</v>
      </c>
      <c r="D19" s="88">
        <v>42148.56</v>
      </c>
      <c r="E19" s="89">
        <v>-16.499028364159084</v>
      </c>
      <c r="F19" s="175">
        <v>1.9762712753065874</v>
      </c>
      <c r="G19" s="175">
        <v>1.5853619031004531</v>
      </c>
    </row>
    <row r="20" spans="1:7" ht="12.75">
      <c r="A20" s="251"/>
      <c r="B20" s="252" t="s">
        <v>356</v>
      </c>
      <c r="C20" s="88">
        <v>0</v>
      </c>
      <c r="D20" s="88">
        <v>0</v>
      </c>
      <c r="E20" s="89"/>
      <c r="F20" s="175">
        <v>0</v>
      </c>
      <c r="G20" s="175">
        <v>0</v>
      </c>
    </row>
    <row r="21" spans="1:7" ht="12.75">
      <c r="A21" s="253"/>
      <c r="B21" s="252" t="s">
        <v>357</v>
      </c>
      <c r="C21" s="113">
        <v>0</v>
      </c>
      <c r="D21" s="88">
        <v>0</v>
      </c>
      <c r="E21" s="89"/>
      <c r="F21" s="175">
        <v>0</v>
      </c>
      <c r="G21" s="175">
        <v>0</v>
      </c>
    </row>
    <row r="22" spans="1:7" ht="12.75">
      <c r="A22" s="253"/>
      <c r="B22" s="252" t="s">
        <v>358</v>
      </c>
      <c r="C22" s="88">
        <v>0</v>
      </c>
      <c r="D22" s="88">
        <v>0</v>
      </c>
      <c r="E22" s="89"/>
      <c r="F22" s="175">
        <v>0</v>
      </c>
      <c r="G22" s="175">
        <v>0</v>
      </c>
    </row>
    <row r="23" spans="1:7" ht="25.5">
      <c r="A23" s="253"/>
      <c r="B23" s="252" t="s">
        <v>359</v>
      </c>
      <c r="C23" s="88">
        <v>0</v>
      </c>
      <c r="D23" s="88">
        <v>0</v>
      </c>
      <c r="E23" s="89"/>
      <c r="F23" s="175">
        <v>0</v>
      </c>
      <c r="G23" s="175">
        <v>0</v>
      </c>
    </row>
    <row r="24" spans="1:7" ht="12.75">
      <c r="A24" s="253"/>
      <c r="B24" s="252" t="s">
        <v>360</v>
      </c>
      <c r="C24" s="88">
        <v>0</v>
      </c>
      <c r="D24" s="88">
        <v>22738.589999999993</v>
      </c>
      <c r="E24" s="89"/>
      <c r="F24" s="175">
        <v>0</v>
      </c>
      <c r="G24" s="175">
        <v>0.85528175378283211</v>
      </c>
    </row>
    <row r="25" spans="1:7" ht="12.75">
      <c r="A25" s="253"/>
      <c r="B25" s="252" t="s">
        <v>361</v>
      </c>
      <c r="C25" s="88">
        <v>0</v>
      </c>
      <c r="D25" s="88">
        <v>0</v>
      </c>
      <c r="E25" s="113"/>
      <c r="F25" s="113"/>
      <c r="G25" s="113"/>
    </row>
    <row r="26" spans="1:7" ht="13.5">
      <c r="A26" s="330" t="s">
        <v>253</v>
      </c>
      <c r="B26" s="331" t="s">
        <v>362</v>
      </c>
      <c r="C26" s="332">
        <v>0</v>
      </c>
      <c r="D26" s="333">
        <v>0</v>
      </c>
      <c r="E26" s="333"/>
      <c r="F26" s="333"/>
      <c r="G26" s="334"/>
    </row>
    <row r="27" spans="1:7" ht="12.75">
      <c r="A27" s="254"/>
      <c r="B27" s="252" t="s">
        <v>363</v>
      </c>
      <c r="C27" s="273">
        <v>0</v>
      </c>
      <c r="D27" s="273">
        <v>0</v>
      </c>
      <c r="E27" s="274"/>
      <c r="F27" s="274"/>
      <c r="G27" s="113"/>
    </row>
    <row r="28" spans="1:7" ht="12.75">
      <c r="A28" s="254"/>
      <c r="B28" s="252" t="s">
        <v>364</v>
      </c>
      <c r="C28" s="273">
        <v>0</v>
      </c>
      <c r="D28" s="273">
        <v>0</v>
      </c>
      <c r="E28" s="274"/>
      <c r="F28" s="274"/>
      <c r="G28" s="113"/>
    </row>
    <row r="29" spans="1:7" ht="39.75">
      <c r="A29" s="335" t="s">
        <v>254</v>
      </c>
      <c r="B29" s="331" t="s">
        <v>365</v>
      </c>
      <c r="C29" s="332">
        <v>0</v>
      </c>
      <c r="D29" s="333">
        <v>0</v>
      </c>
      <c r="E29" s="333"/>
      <c r="F29" s="333"/>
      <c r="G29" s="334"/>
    </row>
    <row r="30" spans="1:7" ht="27.75" thickBot="1">
      <c r="A30" s="255" t="s">
        <v>255</v>
      </c>
      <c r="B30" s="258" t="s">
        <v>366</v>
      </c>
      <c r="C30" s="275">
        <v>0</v>
      </c>
      <c r="D30" s="276">
        <v>0</v>
      </c>
      <c r="E30" s="277"/>
      <c r="F30" s="277"/>
      <c r="G30" s="241"/>
    </row>
    <row r="31" spans="1:7" ht="15.75" thickTop="1" thickBot="1">
      <c r="A31" s="336"/>
      <c r="B31" s="337" t="s">
        <v>251</v>
      </c>
      <c r="C31" s="338">
        <v>2554139.7393517913</v>
      </c>
      <c r="D31" s="338">
        <v>2658608.1018833048</v>
      </c>
      <c r="E31" s="339">
        <v>4.0901584561706894</v>
      </c>
      <c r="F31" s="340">
        <v>100</v>
      </c>
      <c r="G31" s="340">
        <v>100.00000000000001</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topLeftCell="A10" zoomScale="88" zoomScaleNormal="88" workbookViewId="0">
      <selection activeCell="C11" sqref="C11:G31"/>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36" t="s">
        <v>179</v>
      </c>
      <c r="B2" s="536"/>
      <c r="C2" s="536"/>
      <c r="D2" s="536"/>
      <c r="E2" s="536"/>
      <c r="F2" s="536"/>
      <c r="G2" s="536"/>
    </row>
    <row r="3" spans="1:7" ht="15.75">
      <c r="A3" s="533" t="s">
        <v>180</v>
      </c>
      <c r="B3" s="533"/>
      <c r="C3" s="533"/>
      <c r="D3" s="533"/>
      <c r="E3" s="533"/>
      <c r="F3" s="533"/>
      <c r="G3" s="533"/>
    </row>
    <row r="5" spans="1:7" ht="14.25">
      <c r="A5" s="319"/>
      <c r="B5" s="320"/>
      <c r="C5" s="540" t="s">
        <v>148</v>
      </c>
      <c r="D5" s="541"/>
      <c r="E5" s="322" t="s">
        <v>49</v>
      </c>
      <c r="F5" s="538" t="s">
        <v>11</v>
      </c>
      <c r="G5" s="531"/>
    </row>
    <row r="6" spans="1:7" ht="14.25" customHeight="1">
      <c r="A6" s="319" t="s">
        <v>46</v>
      </c>
      <c r="B6" s="309" t="s">
        <v>9</v>
      </c>
      <c r="C6" s="538" t="s">
        <v>261</v>
      </c>
      <c r="D6" s="539"/>
      <c r="E6" s="322" t="s">
        <v>13</v>
      </c>
      <c r="F6" s="538" t="s">
        <v>13</v>
      </c>
      <c r="G6" s="531"/>
    </row>
    <row r="7" spans="1:7" ht="15">
      <c r="A7" s="323"/>
      <c r="B7" s="312" t="s">
        <v>178</v>
      </c>
      <c r="C7" s="534" t="s">
        <v>262</v>
      </c>
      <c r="D7" s="535"/>
      <c r="E7" s="313" t="s">
        <v>50</v>
      </c>
      <c r="F7" s="534" t="s">
        <v>17</v>
      </c>
      <c r="G7" s="532"/>
    </row>
    <row r="8" spans="1:7" ht="15">
      <c r="A8" s="324"/>
      <c r="B8" s="312"/>
      <c r="C8" s="304"/>
      <c r="D8" s="321"/>
      <c r="E8" s="313" t="s">
        <v>18</v>
      </c>
      <c r="F8" s="534" t="s">
        <v>18</v>
      </c>
      <c r="G8" s="532"/>
    </row>
    <row r="9" spans="1:7" ht="16.5" customHeight="1" thickBot="1">
      <c r="A9" s="184"/>
      <c r="B9" s="65" t="str">
        <f>' F4'!A10</f>
        <v>Janar - Shtator / January - September</v>
      </c>
      <c r="C9" s="225">
        <v>2019</v>
      </c>
      <c r="D9" s="225">
        <v>2020</v>
      </c>
      <c r="E9" s="66" t="s">
        <v>452</v>
      </c>
      <c r="F9" s="225">
        <v>2019</v>
      </c>
      <c r="G9" s="225">
        <v>2020</v>
      </c>
    </row>
    <row r="10" spans="1:7" ht="15.75" thickBot="1">
      <c r="A10" s="530" t="s">
        <v>335</v>
      </c>
      <c r="B10" s="530"/>
      <c r="C10" s="530"/>
      <c r="D10" s="530"/>
      <c r="E10" s="530"/>
      <c r="F10" s="530"/>
      <c r="G10" s="530"/>
    </row>
    <row r="11" spans="1:7">
      <c r="A11" s="326" t="s">
        <v>252</v>
      </c>
      <c r="B11" s="325" t="s">
        <v>312</v>
      </c>
      <c r="C11" s="327">
        <v>528374.70000000007</v>
      </c>
      <c r="D11" s="327">
        <v>607785.01</v>
      </c>
      <c r="E11" s="328">
        <v>15.029165855215986</v>
      </c>
      <c r="F11" s="329">
        <v>99.999999999999986</v>
      </c>
      <c r="G11" s="329">
        <v>100</v>
      </c>
    </row>
    <row r="12" spans="1:7">
      <c r="A12" s="249"/>
      <c r="B12" s="250" t="s">
        <v>352</v>
      </c>
      <c r="C12" s="88">
        <v>0</v>
      </c>
      <c r="D12" s="88">
        <v>37712.590000000004</v>
      </c>
      <c r="E12" s="88"/>
      <c r="F12" s="175">
        <v>0</v>
      </c>
      <c r="G12" s="175">
        <v>6.2049226913312658</v>
      </c>
    </row>
    <row r="13" spans="1:7">
      <c r="A13" s="251"/>
      <c r="B13" s="433" t="s">
        <v>313</v>
      </c>
      <c r="C13" s="88">
        <v>74879.23</v>
      </c>
      <c r="D13" s="88">
        <v>120684.90999999999</v>
      </c>
      <c r="E13" s="89">
        <v>61.172744431266189</v>
      </c>
      <c r="F13" s="175">
        <v>14.171615332831037</v>
      </c>
      <c r="G13" s="175">
        <v>19.856513078530842</v>
      </c>
    </row>
    <row r="14" spans="1:7">
      <c r="A14" s="251"/>
      <c r="B14" s="433" t="s">
        <v>377</v>
      </c>
      <c r="C14" s="88">
        <v>443420.77</v>
      </c>
      <c r="D14" s="88">
        <v>400851.11000000004</v>
      </c>
      <c r="E14" s="89">
        <v>-9.6002855256419277</v>
      </c>
      <c r="F14" s="175">
        <v>83.92165067706685</v>
      </c>
      <c r="G14" s="175">
        <v>65.952779914726761</v>
      </c>
    </row>
    <row r="15" spans="1:7">
      <c r="A15" s="251"/>
      <c r="B15" s="433" t="s">
        <v>378</v>
      </c>
      <c r="C15" s="88">
        <v>0</v>
      </c>
      <c r="D15" s="88">
        <v>0</v>
      </c>
      <c r="E15" s="89"/>
      <c r="F15" s="175">
        <v>0</v>
      </c>
      <c r="G15" s="175">
        <v>0</v>
      </c>
    </row>
    <row r="16" spans="1:7">
      <c r="A16" s="251"/>
      <c r="B16" s="433" t="s">
        <v>379</v>
      </c>
      <c r="C16" s="88">
        <v>3757.7000000000003</v>
      </c>
      <c r="D16" s="88">
        <v>10378.4</v>
      </c>
      <c r="E16" s="89">
        <v>176.19022274263506</v>
      </c>
      <c r="F16" s="175">
        <v>0.71118091006249917</v>
      </c>
      <c r="G16" s="175">
        <v>1.707577486980141</v>
      </c>
    </row>
    <row r="17" spans="1:7">
      <c r="A17" s="251"/>
      <c r="B17" s="433" t="s">
        <v>380</v>
      </c>
      <c r="C17" s="88">
        <v>0</v>
      </c>
      <c r="D17" s="88">
        <v>0</v>
      </c>
      <c r="E17" s="89"/>
      <c r="F17" s="175">
        <v>0</v>
      </c>
      <c r="G17" s="175">
        <v>0</v>
      </c>
    </row>
    <row r="18" spans="1:7">
      <c r="A18" s="251"/>
      <c r="B18" s="252" t="s">
        <v>354</v>
      </c>
      <c r="C18" s="88">
        <v>0</v>
      </c>
      <c r="D18" s="88">
        <v>0</v>
      </c>
      <c r="E18" s="89"/>
      <c r="F18" s="175">
        <v>0</v>
      </c>
      <c r="G18" s="175">
        <v>0</v>
      </c>
    </row>
    <row r="19" spans="1:7">
      <c r="A19" s="251"/>
      <c r="B19" s="252" t="s">
        <v>355</v>
      </c>
      <c r="C19" s="88">
        <v>6317</v>
      </c>
      <c r="D19" s="88">
        <v>38158</v>
      </c>
      <c r="E19" s="89">
        <v>504.05255659331959</v>
      </c>
      <c r="F19" s="175">
        <v>1.1955530800396006</v>
      </c>
      <c r="G19" s="175">
        <v>6.2782068284309931</v>
      </c>
    </row>
    <row r="20" spans="1:7">
      <c r="A20" s="251"/>
      <c r="B20" s="252" t="s">
        <v>356</v>
      </c>
      <c r="C20" s="88">
        <v>0</v>
      </c>
      <c r="D20" s="88">
        <v>0</v>
      </c>
      <c r="E20" s="89"/>
      <c r="F20" s="175">
        <v>0</v>
      </c>
      <c r="G20" s="175">
        <v>0</v>
      </c>
    </row>
    <row r="21" spans="1:7">
      <c r="A21" s="253"/>
      <c r="B21" s="252" t="s">
        <v>357</v>
      </c>
      <c r="C21" s="113">
        <v>0</v>
      </c>
      <c r="D21" s="88">
        <v>0</v>
      </c>
      <c r="E21" s="89"/>
      <c r="F21" s="175">
        <v>0</v>
      </c>
      <c r="G21" s="175">
        <v>0</v>
      </c>
    </row>
    <row r="22" spans="1:7">
      <c r="A22" s="253"/>
      <c r="B22" s="252" t="s">
        <v>358</v>
      </c>
      <c r="C22" s="88">
        <v>0</v>
      </c>
      <c r="D22" s="88">
        <v>0</v>
      </c>
      <c r="E22" s="89"/>
      <c r="F22" s="175">
        <v>0</v>
      </c>
      <c r="G22" s="175">
        <v>0</v>
      </c>
    </row>
    <row r="23" spans="1:7" ht="25.5">
      <c r="A23" s="253"/>
      <c r="B23" s="252" t="s">
        <v>359</v>
      </c>
      <c r="C23" s="88">
        <v>0</v>
      </c>
      <c r="D23" s="88">
        <v>0</v>
      </c>
      <c r="E23" s="89"/>
      <c r="F23" s="175">
        <v>0</v>
      </c>
      <c r="G23" s="175">
        <v>0</v>
      </c>
    </row>
    <row r="24" spans="1:7">
      <c r="A24" s="253"/>
      <c r="B24" s="252" t="s">
        <v>360</v>
      </c>
      <c r="C24" s="88">
        <v>0</v>
      </c>
      <c r="D24" s="88">
        <v>0</v>
      </c>
      <c r="E24" s="89"/>
      <c r="F24" s="175">
        <v>0</v>
      </c>
      <c r="G24" s="175">
        <v>0</v>
      </c>
    </row>
    <row r="25" spans="1:7">
      <c r="A25" s="253"/>
      <c r="B25" s="252" t="s">
        <v>361</v>
      </c>
      <c r="C25" s="88">
        <v>0</v>
      </c>
      <c r="D25" s="88">
        <v>0</v>
      </c>
      <c r="E25" s="113"/>
      <c r="F25" s="113"/>
      <c r="G25" s="113"/>
    </row>
    <row r="26" spans="1:7" ht="13.5">
      <c r="A26" s="330" t="s">
        <v>253</v>
      </c>
      <c r="B26" s="331" t="s">
        <v>362</v>
      </c>
      <c r="C26" s="332">
        <v>0</v>
      </c>
      <c r="D26" s="333">
        <v>0</v>
      </c>
      <c r="E26" s="333"/>
      <c r="F26" s="333"/>
      <c r="G26" s="334"/>
    </row>
    <row r="27" spans="1:7">
      <c r="A27" s="254"/>
      <c r="B27" s="252" t="s">
        <v>363</v>
      </c>
      <c r="C27" s="273">
        <v>0</v>
      </c>
      <c r="D27" s="273">
        <v>0</v>
      </c>
      <c r="E27" s="274"/>
      <c r="F27" s="274"/>
      <c r="G27" s="113"/>
    </row>
    <row r="28" spans="1:7">
      <c r="A28" s="254"/>
      <c r="B28" s="252" t="s">
        <v>364</v>
      </c>
      <c r="C28" s="273">
        <v>0</v>
      </c>
      <c r="D28" s="273">
        <v>0</v>
      </c>
      <c r="E28" s="274"/>
      <c r="F28" s="274"/>
      <c r="G28" s="113"/>
    </row>
    <row r="29" spans="1:7" ht="39.75">
      <c r="A29" s="335" t="s">
        <v>254</v>
      </c>
      <c r="B29" s="331" t="s">
        <v>365</v>
      </c>
      <c r="C29" s="332">
        <v>0</v>
      </c>
      <c r="D29" s="333">
        <v>0</v>
      </c>
      <c r="E29" s="333"/>
      <c r="F29" s="333"/>
      <c r="G29" s="334"/>
    </row>
    <row r="30" spans="1:7" ht="27.75" thickBot="1">
      <c r="A30" s="255" t="s">
        <v>255</v>
      </c>
      <c r="B30" s="258" t="s">
        <v>366</v>
      </c>
      <c r="C30" s="275">
        <v>0</v>
      </c>
      <c r="D30" s="276">
        <v>0</v>
      </c>
      <c r="E30" s="277"/>
      <c r="F30" s="277"/>
      <c r="G30" s="241"/>
    </row>
    <row r="31" spans="1:7" ht="15.75" thickTop="1" thickBot="1">
      <c r="A31" s="336"/>
      <c r="B31" s="337" t="s">
        <v>251</v>
      </c>
      <c r="C31" s="341">
        <v>528374.70000000007</v>
      </c>
      <c r="D31" s="338">
        <v>607785.01</v>
      </c>
      <c r="E31" s="339">
        <v>15.029165855215986</v>
      </c>
      <c r="F31" s="340">
        <v>99.999999999999986</v>
      </c>
      <c r="G31" s="340">
        <v>100</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31" zoomScale="84" zoomScaleNormal="84" workbookViewId="0">
      <selection activeCell="F54" sqref="F54"/>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36" t="s">
        <v>56</v>
      </c>
      <c r="B2" s="536"/>
      <c r="C2" s="536"/>
      <c r="D2" s="536"/>
      <c r="E2" s="536"/>
      <c r="F2" s="536"/>
      <c r="G2" s="53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33" t="s">
        <v>57</v>
      </c>
      <c r="B3" s="533"/>
      <c r="C3" s="533"/>
      <c r="D3" s="533"/>
      <c r="E3" s="533"/>
      <c r="F3" s="533"/>
      <c r="G3" s="533"/>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9"/>
      <c r="B5" s="320"/>
      <c r="C5" s="310"/>
      <c r="D5" s="342"/>
      <c r="E5" s="343" t="s">
        <v>49</v>
      </c>
      <c r="F5" s="542" t="s">
        <v>11</v>
      </c>
      <c r="G5" s="543"/>
    </row>
    <row r="6" spans="1:47" ht="12" customHeight="1">
      <c r="A6" s="319" t="s">
        <v>48</v>
      </c>
      <c r="B6" s="309" t="s">
        <v>9</v>
      </c>
      <c r="C6" s="542" t="s">
        <v>44</v>
      </c>
      <c r="D6" s="543"/>
      <c r="E6" s="343" t="s">
        <v>13</v>
      </c>
      <c r="F6" s="542" t="s">
        <v>13</v>
      </c>
      <c r="G6" s="543"/>
    </row>
    <row r="7" spans="1:47" ht="12" customHeight="1">
      <c r="A7" s="323"/>
      <c r="B7" s="312" t="s">
        <v>178</v>
      </c>
      <c r="C7" s="544" t="s">
        <v>45</v>
      </c>
      <c r="D7" s="545"/>
      <c r="E7" s="344" t="s">
        <v>50</v>
      </c>
      <c r="F7" s="544" t="s">
        <v>17</v>
      </c>
      <c r="G7" s="545"/>
    </row>
    <row r="8" spans="1:47" ht="12" customHeight="1">
      <c r="A8" s="324"/>
      <c r="B8" s="312"/>
      <c r="C8" s="310"/>
      <c r="D8" s="342"/>
      <c r="E8" s="344" t="s">
        <v>18</v>
      </c>
      <c r="F8" s="534" t="s">
        <v>18</v>
      </c>
      <c r="G8" s="532"/>
    </row>
    <row r="9" spans="1:47" ht="16.5" customHeight="1" thickBot="1">
      <c r="A9" s="184"/>
      <c r="B9" s="65" t="str">
        <f>' F4'!A10</f>
        <v>Janar - Shtator / January - September</v>
      </c>
      <c r="C9" s="225">
        <v>2019</v>
      </c>
      <c r="D9" s="225">
        <v>2020</v>
      </c>
      <c r="E9" s="66" t="s">
        <v>452</v>
      </c>
      <c r="F9" s="225">
        <v>2019</v>
      </c>
      <c r="G9" s="225">
        <v>2020</v>
      </c>
    </row>
    <row r="10" spans="1:47" ht="15.75" thickBot="1">
      <c r="A10" s="530" t="s">
        <v>336</v>
      </c>
      <c r="B10" s="530"/>
      <c r="C10" s="530"/>
      <c r="D10" s="530"/>
      <c r="E10" s="530"/>
      <c r="F10" s="530"/>
      <c r="G10" s="530"/>
    </row>
    <row r="11" spans="1:47" ht="12.75">
      <c r="A11" s="326" t="s">
        <v>252</v>
      </c>
      <c r="B11" s="325" t="s">
        <v>312</v>
      </c>
      <c r="C11" s="327">
        <v>9574</v>
      </c>
      <c r="D11" s="327">
        <v>11882</v>
      </c>
      <c r="E11" s="328">
        <v>24.106956340087748</v>
      </c>
      <c r="F11" s="329">
        <v>100</v>
      </c>
      <c r="G11" s="329">
        <v>100.00000000000001</v>
      </c>
      <c r="H11" s="453"/>
    </row>
    <row r="12" spans="1:47" ht="12.75">
      <c r="A12" s="249"/>
      <c r="B12" s="250" t="s">
        <v>352</v>
      </c>
      <c r="C12" s="88">
        <v>0</v>
      </c>
      <c r="D12" s="88">
        <v>0</v>
      </c>
      <c r="E12" s="88"/>
      <c r="F12" s="175">
        <v>0</v>
      </c>
      <c r="G12" s="175">
        <v>0</v>
      </c>
    </row>
    <row r="13" spans="1:47" ht="12.75">
      <c r="A13" s="251"/>
      <c r="B13" s="433" t="s">
        <v>313</v>
      </c>
      <c r="C13" s="421">
        <v>3866</v>
      </c>
      <c r="D13" s="421">
        <v>3605</v>
      </c>
      <c r="E13" s="422">
        <v>-6.7511639937920309</v>
      </c>
      <c r="F13" s="423">
        <v>40.380196365155626</v>
      </c>
      <c r="G13" s="423">
        <v>30.340010099309882</v>
      </c>
    </row>
    <row r="14" spans="1:47" ht="12.75">
      <c r="A14" s="251"/>
      <c r="B14" s="433" t="s">
        <v>377</v>
      </c>
      <c r="C14" s="88">
        <v>968</v>
      </c>
      <c r="D14" s="88">
        <v>1010</v>
      </c>
      <c r="E14" s="89">
        <v>4.3388429752066138</v>
      </c>
      <c r="F14" s="175">
        <v>10.110716523918947</v>
      </c>
      <c r="G14" s="175">
        <v>8.5002524827470118</v>
      </c>
    </row>
    <row r="15" spans="1:47" ht="12.75">
      <c r="A15" s="251"/>
      <c r="B15" s="433" t="s">
        <v>378</v>
      </c>
      <c r="C15" s="88">
        <v>0</v>
      </c>
      <c r="D15" s="88">
        <v>0</v>
      </c>
      <c r="E15" s="422"/>
      <c r="F15" s="175">
        <v>0</v>
      </c>
      <c r="G15" s="175">
        <v>0</v>
      </c>
    </row>
    <row r="16" spans="1:47" ht="12.75">
      <c r="A16" s="251"/>
      <c r="B16" s="433" t="s">
        <v>379</v>
      </c>
      <c r="C16" s="421">
        <v>4674</v>
      </c>
      <c r="D16" s="421">
        <v>6576</v>
      </c>
      <c r="E16" s="89">
        <v>40.693196405648258</v>
      </c>
      <c r="F16" s="423">
        <v>48.819720075203676</v>
      </c>
      <c r="G16" s="423">
        <v>55.344218145093414</v>
      </c>
    </row>
    <row r="17" spans="1:7" ht="12.75">
      <c r="A17" s="251"/>
      <c r="B17" s="252" t="s">
        <v>353</v>
      </c>
      <c r="C17" s="88">
        <v>0</v>
      </c>
      <c r="D17" s="88">
        <v>41</v>
      </c>
      <c r="E17" s="422"/>
      <c r="F17" s="175">
        <v>0</v>
      </c>
      <c r="G17" s="175">
        <v>0.34505975425012625</v>
      </c>
    </row>
    <row r="18" spans="1:7" ht="12.75">
      <c r="A18" s="251"/>
      <c r="B18" s="252" t="s">
        <v>354</v>
      </c>
      <c r="C18" s="88">
        <v>0</v>
      </c>
      <c r="D18" s="88">
        <v>0</v>
      </c>
      <c r="E18" s="89"/>
      <c r="F18" s="175">
        <v>0</v>
      </c>
      <c r="G18" s="175">
        <v>0</v>
      </c>
    </row>
    <row r="19" spans="1:7" ht="12.75">
      <c r="A19" s="251"/>
      <c r="B19" s="252" t="s">
        <v>355</v>
      </c>
      <c r="C19" s="88">
        <v>66</v>
      </c>
      <c r="D19" s="88">
        <v>62</v>
      </c>
      <c r="E19" s="89">
        <v>-6.0606060606060552</v>
      </c>
      <c r="F19" s="175">
        <v>0.6893670357217464</v>
      </c>
      <c r="G19" s="175">
        <v>0.52179767715872749</v>
      </c>
    </row>
    <row r="20" spans="1:7" ht="12.75">
      <c r="A20" s="251"/>
      <c r="B20" s="252" t="s">
        <v>356</v>
      </c>
      <c r="C20" s="88">
        <v>0</v>
      </c>
      <c r="D20" s="88">
        <v>0</v>
      </c>
      <c r="E20" s="89"/>
      <c r="F20" s="175">
        <v>0</v>
      </c>
      <c r="G20" s="175">
        <v>0</v>
      </c>
    </row>
    <row r="21" spans="1:7" ht="12.75">
      <c r="A21" s="253"/>
      <c r="B21" s="252" t="s">
        <v>357</v>
      </c>
      <c r="C21" s="88">
        <v>0</v>
      </c>
      <c r="D21" s="88">
        <v>0</v>
      </c>
      <c r="E21" s="89"/>
      <c r="F21" s="175">
        <v>0</v>
      </c>
      <c r="G21" s="175">
        <v>0</v>
      </c>
    </row>
    <row r="22" spans="1:7" ht="12.75">
      <c r="A22" s="253"/>
      <c r="B22" s="252" t="s">
        <v>358</v>
      </c>
      <c r="C22" s="88">
        <v>0</v>
      </c>
      <c r="D22" s="88">
        <v>0</v>
      </c>
      <c r="E22" s="89"/>
      <c r="F22" s="175">
        <v>0</v>
      </c>
      <c r="G22" s="175">
        <v>0</v>
      </c>
    </row>
    <row r="23" spans="1:7" ht="25.5">
      <c r="A23" s="253"/>
      <c r="B23" s="252" t="s">
        <v>359</v>
      </c>
      <c r="C23" s="88">
        <v>0</v>
      </c>
      <c r="D23" s="88">
        <v>0</v>
      </c>
      <c r="E23" s="89"/>
      <c r="F23" s="175">
        <v>0</v>
      </c>
      <c r="G23" s="175">
        <v>0</v>
      </c>
    </row>
    <row r="24" spans="1:7" ht="12.75">
      <c r="A24" s="253"/>
      <c r="B24" s="252" t="s">
        <v>360</v>
      </c>
      <c r="C24" s="88">
        <v>0</v>
      </c>
      <c r="D24" s="88">
        <v>588</v>
      </c>
      <c r="E24" s="89"/>
      <c r="F24" s="175">
        <v>0</v>
      </c>
      <c r="G24" s="175">
        <v>4.9486618414408348</v>
      </c>
    </row>
    <row r="25" spans="1:7" ht="12.75">
      <c r="A25" s="253"/>
      <c r="B25" s="252" t="s">
        <v>361</v>
      </c>
      <c r="C25" s="88">
        <v>0</v>
      </c>
      <c r="D25" s="88">
        <v>0</v>
      </c>
      <c r="E25" s="113"/>
      <c r="F25" s="113"/>
      <c r="G25" s="113"/>
    </row>
    <row r="26" spans="1:7" ht="13.5">
      <c r="A26" s="330" t="s">
        <v>253</v>
      </c>
      <c r="B26" s="331" t="s">
        <v>362</v>
      </c>
      <c r="C26" s="333">
        <v>0</v>
      </c>
      <c r="D26" s="333">
        <v>0</v>
      </c>
      <c r="E26" s="333"/>
      <c r="F26" s="333"/>
      <c r="G26" s="334"/>
    </row>
    <row r="27" spans="1:7" ht="12.75">
      <c r="A27" s="254"/>
      <c r="B27" s="252" t="s">
        <v>363</v>
      </c>
      <c r="C27" s="273">
        <v>0</v>
      </c>
      <c r="D27" s="273">
        <v>0</v>
      </c>
      <c r="E27" s="274"/>
      <c r="F27" s="274"/>
      <c r="G27" s="113"/>
    </row>
    <row r="28" spans="1:7" ht="12.75">
      <c r="A28" s="254"/>
      <c r="B28" s="252" t="s">
        <v>364</v>
      </c>
      <c r="C28" s="273">
        <v>0</v>
      </c>
      <c r="D28" s="273">
        <v>0</v>
      </c>
      <c r="E28" s="274"/>
      <c r="F28" s="274"/>
      <c r="G28" s="113"/>
    </row>
    <row r="29" spans="1:7" ht="27">
      <c r="A29" s="335" t="s">
        <v>254</v>
      </c>
      <c r="B29" s="331" t="s">
        <v>365</v>
      </c>
      <c r="C29" s="333">
        <v>0</v>
      </c>
      <c r="D29" s="333">
        <v>0</v>
      </c>
      <c r="E29" s="333"/>
      <c r="F29" s="333"/>
      <c r="G29" s="334"/>
    </row>
    <row r="30" spans="1:7" ht="27.75" thickBot="1">
      <c r="A30" s="255" t="s">
        <v>255</v>
      </c>
      <c r="B30" s="258" t="s">
        <v>366</v>
      </c>
      <c r="C30" s="276">
        <v>0</v>
      </c>
      <c r="D30" s="276">
        <v>0</v>
      </c>
      <c r="E30" s="277"/>
      <c r="F30" s="277"/>
      <c r="G30" s="241"/>
    </row>
    <row r="31" spans="1:7" ht="15.75" thickTop="1" thickBot="1">
      <c r="A31" s="336"/>
      <c r="B31" s="337" t="s">
        <v>251</v>
      </c>
      <c r="C31" s="338">
        <v>9574</v>
      </c>
      <c r="D31" s="338">
        <v>11882</v>
      </c>
      <c r="E31" s="339">
        <v>24.106956340087748</v>
      </c>
      <c r="F31" s="340">
        <v>100</v>
      </c>
      <c r="G31" s="340">
        <v>100.00000000000001</v>
      </c>
    </row>
    <row r="32" spans="1:7" ht="13.5" thickTop="1" thickBot="1">
      <c r="A32" s="185"/>
      <c r="B32" s="74"/>
      <c r="C32" s="157"/>
      <c r="D32" s="157"/>
      <c r="E32" s="155"/>
      <c r="F32" s="74"/>
      <c r="G32" s="74"/>
    </row>
    <row r="33" spans="1:7" ht="15.75" thickBot="1">
      <c r="A33" s="530" t="s">
        <v>337</v>
      </c>
      <c r="B33" s="530"/>
      <c r="C33" s="530"/>
      <c r="D33" s="530"/>
      <c r="E33" s="530"/>
      <c r="F33" s="530"/>
      <c r="G33" s="530"/>
    </row>
    <row r="34" spans="1:7" ht="12.75">
      <c r="A34" s="326" t="s">
        <v>252</v>
      </c>
      <c r="B34" s="325" t="s">
        <v>312</v>
      </c>
      <c r="C34" s="327">
        <v>229</v>
      </c>
      <c r="D34" s="327">
        <v>239</v>
      </c>
      <c r="E34" s="328">
        <v>4.366812227074246</v>
      </c>
      <c r="F34" s="329">
        <v>100</v>
      </c>
      <c r="G34" s="329">
        <v>100</v>
      </c>
    </row>
    <row r="35" spans="1:7" ht="12.75">
      <c r="A35" s="249"/>
      <c r="B35" s="250" t="s">
        <v>352</v>
      </c>
      <c r="C35" s="88">
        <v>0</v>
      </c>
      <c r="D35" s="88">
        <v>6</v>
      </c>
      <c r="E35" s="89" t="e">
        <v>#DIV/0!</v>
      </c>
      <c r="F35" s="175">
        <v>0</v>
      </c>
      <c r="G35" s="175">
        <v>2.510460251046025</v>
      </c>
    </row>
    <row r="36" spans="1:7" ht="12.75">
      <c r="A36" s="251"/>
      <c r="B36" s="433" t="s">
        <v>313</v>
      </c>
      <c r="C36" s="88">
        <v>8</v>
      </c>
      <c r="D36" s="88">
        <v>13</v>
      </c>
      <c r="E36" s="89">
        <v>62.5</v>
      </c>
      <c r="F36" s="175">
        <v>3.4934497816593884</v>
      </c>
      <c r="G36" s="175">
        <v>5.439330543933055</v>
      </c>
    </row>
    <row r="37" spans="1:7" ht="12.75">
      <c r="A37" s="251"/>
      <c r="B37" s="433" t="s">
        <v>377</v>
      </c>
      <c r="C37" s="88">
        <v>204</v>
      </c>
      <c r="D37" s="88">
        <v>198</v>
      </c>
      <c r="E37" s="89">
        <v>-2.9411764705882359</v>
      </c>
      <c r="F37" s="175">
        <v>89.082969432314414</v>
      </c>
      <c r="G37" s="175">
        <v>82.845188284518827</v>
      </c>
    </row>
    <row r="38" spans="1:7" ht="12.75">
      <c r="A38" s="251"/>
      <c r="B38" s="433" t="s">
        <v>378</v>
      </c>
      <c r="C38" s="88">
        <v>0</v>
      </c>
      <c r="D38" s="88">
        <v>0</v>
      </c>
      <c r="E38" s="89"/>
      <c r="F38" s="175">
        <v>0</v>
      </c>
      <c r="G38" s="175">
        <v>0</v>
      </c>
    </row>
    <row r="39" spans="1:7" ht="12.75">
      <c r="A39" s="251"/>
      <c r="B39" s="433" t="s">
        <v>379</v>
      </c>
      <c r="C39" s="88">
        <v>9</v>
      </c>
      <c r="D39" s="88">
        <v>17</v>
      </c>
      <c r="E39" s="89">
        <v>88.888888888888886</v>
      </c>
      <c r="F39" s="175">
        <v>3.9301310043668125</v>
      </c>
      <c r="G39" s="175">
        <v>7.1129707112970717</v>
      </c>
    </row>
    <row r="40" spans="1:7" ht="12.75">
      <c r="A40" s="251"/>
      <c r="B40" s="252" t="s">
        <v>353</v>
      </c>
      <c r="C40" s="88">
        <v>0</v>
      </c>
      <c r="D40" s="88">
        <v>0</v>
      </c>
      <c r="E40" s="89"/>
      <c r="F40" s="175">
        <v>0</v>
      </c>
      <c r="G40" s="175">
        <v>0</v>
      </c>
    </row>
    <row r="41" spans="1:7" ht="12.75">
      <c r="A41" s="251"/>
      <c r="B41" s="252" t="s">
        <v>354</v>
      </c>
      <c r="C41" s="88">
        <v>0</v>
      </c>
      <c r="D41" s="88">
        <v>0</v>
      </c>
      <c r="E41" s="89"/>
      <c r="F41" s="175">
        <v>0</v>
      </c>
      <c r="G41" s="175">
        <v>0</v>
      </c>
    </row>
    <row r="42" spans="1:7" ht="12.75">
      <c r="A42" s="251"/>
      <c r="B42" s="252" t="s">
        <v>355</v>
      </c>
      <c r="C42" s="88">
        <v>8</v>
      </c>
      <c r="D42" s="88">
        <v>5</v>
      </c>
      <c r="E42" s="89">
        <v>-37.5</v>
      </c>
      <c r="F42" s="175">
        <v>3.4934497816593884</v>
      </c>
      <c r="G42" s="175">
        <v>2.0920502092050208</v>
      </c>
    </row>
    <row r="43" spans="1:7" ht="12.75">
      <c r="A43" s="251"/>
      <c r="B43" s="252" t="s">
        <v>356</v>
      </c>
      <c r="C43" s="88">
        <v>0</v>
      </c>
      <c r="D43" s="88">
        <v>0</v>
      </c>
      <c r="E43" s="89"/>
      <c r="F43" s="175">
        <v>0</v>
      </c>
      <c r="G43" s="175">
        <v>0</v>
      </c>
    </row>
    <row r="44" spans="1:7" ht="12.75">
      <c r="A44" s="253"/>
      <c r="B44" s="252" t="s">
        <v>357</v>
      </c>
      <c r="C44" s="88">
        <v>0</v>
      </c>
      <c r="D44" s="88">
        <v>0</v>
      </c>
      <c r="E44" s="89"/>
      <c r="F44" s="175">
        <v>0</v>
      </c>
      <c r="G44" s="175">
        <v>0</v>
      </c>
    </row>
    <row r="45" spans="1:7" ht="12.75">
      <c r="A45" s="253"/>
      <c r="B45" s="252" t="s">
        <v>358</v>
      </c>
      <c r="C45" s="88">
        <v>0</v>
      </c>
      <c r="D45" s="88">
        <v>0</v>
      </c>
      <c r="E45" s="89"/>
      <c r="F45" s="175">
        <v>0</v>
      </c>
      <c r="G45" s="175">
        <v>0</v>
      </c>
    </row>
    <row r="46" spans="1:7" ht="25.5">
      <c r="A46" s="253"/>
      <c r="B46" s="252" t="s">
        <v>359</v>
      </c>
      <c r="C46" s="88">
        <v>0</v>
      </c>
      <c r="D46" s="88">
        <v>0</v>
      </c>
      <c r="E46" s="89"/>
      <c r="F46" s="175">
        <v>0</v>
      </c>
      <c r="G46" s="175">
        <v>0</v>
      </c>
    </row>
    <row r="47" spans="1:7" ht="12.75">
      <c r="A47" s="253"/>
      <c r="B47" s="252" t="s">
        <v>360</v>
      </c>
      <c r="C47" s="88">
        <v>0</v>
      </c>
      <c r="D47" s="88">
        <v>0</v>
      </c>
      <c r="E47" s="89"/>
      <c r="F47" s="175">
        <v>0</v>
      </c>
      <c r="G47" s="175">
        <v>0</v>
      </c>
    </row>
    <row r="48" spans="1:7" ht="12.75">
      <c r="A48" s="253"/>
      <c r="B48" s="252" t="s">
        <v>361</v>
      </c>
      <c r="C48" s="88">
        <v>0</v>
      </c>
      <c r="D48" s="88">
        <v>0</v>
      </c>
      <c r="E48" s="113"/>
      <c r="F48" s="175">
        <v>0</v>
      </c>
      <c r="G48" s="175">
        <v>0</v>
      </c>
    </row>
    <row r="49" spans="1:7" ht="13.5">
      <c r="A49" s="330" t="s">
        <v>253</v>
      </c>
      <c r="B49" s="331" t="s">
        <v>362</v>
      </c>
      <c r="C49" s="333">
        <v>0</v>
      </c>
      <c r="D49" s="333">
        <v>0</v>
      </c>
      <c r="E49" s="333"/>
      <c r="F49" s="333"/>
      <c r="G49" s="334"/>
    </row>
    <row r="50" spans="1:7" ht="12.75">
      <c r="A50" s="254"/>
      <c r="B50" s="252" t="s">
        <v>363</v>
      </c>
      <c r="C50" s="273">
        <v>0</v>
      </c>
      <c r="D50" s="273">
        <v>0</v>
      </c>
      <c r="E50" s="274"/>
      <c r="F50" s="274"/>
      <c r="G50" s="113"/>
    </row>
    <row r="51" spans="1:7" ht="12.75">
      <c r="A51" s="254"/>
      <c r="B51" s="252" t="s">
        <v>364</v>
      </c>
      <c r="C51" s="273">
        <v>0</v>
      </c>
      <c r="D51" s="273">
        <v>0</v>
      </c>
      <c r="E51" s="274"/>
      <c r="F51" s="274"/>
      <c r="G51" s="113"/>
    </row>
    <row r="52" spans="1:7" ht="27">
      <c r="A52" s="335" t="s">
        <v>254</v>
      </c>
      <c r="B52" s="331" t="s">
        <v>365</v>
      </c>
      <c r="C52" s="333">
        <v>0</v>
      </c>
      <c r="D52" s="333">
        <v>0</v>
      </c>
      <c r="E52" s="333"/>
      <c r="F52" s="333"/>
      <c r="G52" s="334"/>
    </row>
    <row r="53" spans="1:7" ht="27.75" thickBot="1">
      <c r="A53" s="255" t="s">
        <v>255</v>
      </c>
      <c r="B53" s="258" t="s">
        <v>366</v>
      </c>
      <c r="C53" s="276">
        <v>0</v>
      </c>
      <c r="D53" s="276">
        <v>0</v>
      </c>
      <c r="E53" s="277"/>
      <c r="F53" s="277"/>
      <c r="G53" s="241"/>
    </row>
    <row r="54" spans="1:7" ht="13.5" customHeight="1" thickTop="1" thickBot="1">
      <c r="A54" s="336"/>
      <c r="B54" s="337" t="s">
        <v>251</v>
      </c>
      <c r="C54" s="338">
        <v>229</v>
      </c>
      <c r="D54" s="338">
        <v>239</v>
      </c>
      <c r="E54" s="339">
        <v>4.366812227074246</v>
      </c>
      <c r="F54" s="340">
        <v>100.00000000000001</v>
      </c>
      <c r="G54" s="340">
        <v>100</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10" zoomScale="89" zoomScaleNormal="89" workbookViewId="0">
      <selection activeCell="E17" sqref="E17"/>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8" width="9.140625" style="63"/>
    <col min="9" max="9" width="13.28515625" style="505" customWidth="1"/>
    <col min="10" max="10" width="12.140625" style="505" customWidth="1"/>
    <col min="11" max="16384" width="9.140625" style="63"/>
  </cols>
  <sheetData>
    <row r="2" spans="1:24" s="60" customFormat="1" ht="15.75" customHeight="1">
      <c r="A2" s="536" t="s">
        <v>109</v>
      </c>
      <c r="B2" s="536"/>
      <c r="C2" s="536"/>
      <c r="D2" s="536"/>
      <c r="E2" s="536"/>
      <c r="F2" s="536"/>
      <c r="G2" s="536"/>
      <c r="H2" s="59"/>
      <c r="I2" s="504"/>
      <c r="J2" s="504"/>
      <c r="K2" s="59"/>
      <c r="L2" s="59"/>
      <c r="M2" s="59"/>
      <c r="N2" s="59"/>
      <c r="O2" s="59"/>
      <c r="P2" s="59"/>
      <c r="Q2" s="59"/>
      <c r="R2" s="59"/>
      <c r="S2" s="59"/>
      <c r="T2" s="59"/>
      <c r="U2" s="59"/>
      <c r="V2" s="59"/>
      <c r="W2" s="59"/>
      <c r="X2" s="59"/>
    </row>
    <row r="3" spans="1:24" s="60" customFormat="1" ht="15.75" customHeight="1">
      <c r="A3" s="533" t="s">
        <v>181</v>
      </c>
      <c r="B3" s="533"/>
      <c r="C3" s="533"/>
      <c r="D3" s="533"/>
      <c r="E3" s="533"/>
      <c r="F3" s="533"/>
      <c r="G3" s="533"/>
      <c r="H3" s="59"/>
      <c r="I3" s="504"/>
      <c r="J3" s="504"/>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8" t="s">
        <v>11</v>
      </c>
      <c r="G5" s="539"/>
    </row>
    <row r="6" spans="1:24" ht="12" customHeight="1">
      <c r="A6" s="346" t="s">
        <v>48</v>
      </c>
      <c r="B6" s="309" t="s">
        <v>9</v>
      </c>
      <c r="C6" s="538" t="s">
        <v>261</v>
      </c>
      <c r="D6" s="539"/>
      <c r="E6" s="345" t="s">
        <v>13</v>
      </c>
      <c r="F6" s="538" t="s">
        <v>13</v>
      </c>
      <c r="G6" s="539"/>
    </row>
    <row r="7" spans="1:24" ht="12" customHeight="1">
      <c r="A7" s="347"/>
      <c r="B7" s="312" t="s">
        <v>178</v>
      </c>
      <c r="C7" s="534" t="s">
        <v>262</v>
      </c>
      <c r="D7" s="535"/>
      <c r="E7" s="342" t="s">
        <v>50</v>
      </c>
      <c r="F7" s="534" t="s">
        <v>17</v>
      </c>
      <c r="G7" s="535"/>
    </row>
    <row r="8" spans="1:24" ht="12" customHeight="1">
      <c r="A8" s="313"/>
      <c r="B8" s="313"/>
      <c r="C8" s="304"/>
      <c r="D8" s="321"/>
      <c r="E8" s="342" t="s">
        <v>18</v>
      </c>
      <c r="F8" s="534" t="s">
        <v>18</v>
      </c>
      <c r="G8" s="535"/>
    </row>
    <row r="9" spans="1:24" ht="15.75" customHeight="1" thickBot="1">
      <c r="A9" s="64"/>
      <c r="B9" s="65" t="str">
        <f>' F4'!A10</f>
        <v>Janar - Shtator / January - September</v>
      </c>
      <c r="C9" s="66">
        <v>2019</v>
      </c>
      <c r="D9" s="225">
        <v>2020</v>
      </c>
      <c r="E9" s="66" t="s">
        <v>452</v>
      </c>
      <c r="F9" s="66">
        <v>2019</v>
      </c>
      <c r="G9" s="225">
        <v>2020</v>
      </c>
    </row>
    <row r="10" spans="1:24" ht="15.75" customHeight="1" thickBot="1">
      <c r="A10" s="530" t="s">
        <v>333</v>
      </c>
      <c r="B10" s="530"/>
      <c r="C10" s="530"/>
      <c r="D10" s="530"/>
      <c r="E10" s="530"/>
      <c r="F10" s="530"/>
      <c r="G10" s="530"/>
    </row>
    <row r="11" spans="1:24" ht="25.5">
      <c r="A11" s="117">
        <v>1</v>
      </c>
      <c r="B11" s="118" t="s">
        <v>171</v>
      </c>
      <c r="C11" s="127">
        <v>1008598.1500000003</v>
      </c>
      <c r="D11" s="127">
        <v>924181.06000000017</v>
      </c>
      <c r="E11" s="89">
        <v>-8.3697446797815438</v>
      </c>
      <c r="F11" s="133">
        <v>1.3760678916517481</v>
      </c>
      <c r="G11" s="133">
        <v>1.2910602461696004</v>
      </c>
    </row>
    <row r="12" spans="1:24" ht="25.5">
      <c r="A12" s="119">
        <v>2</v>
      </c>
      <c r="B12" s="120" t="s">
        <v>152</v>
      </c>
      <c r="C12" s="127">
        <v>14994530.909399983</v>
      </c>
      <c r="D12" s="127">
        <v>12096443.871099956</v>
      </c>
      <c r="E12" s="89">
        <v>-19.327627224958622</v>
      </c>
      <c r="F12" s="126">
        <v>20.457595063807126</v>
      </c>
      <c r="G12" s="126">
        <v>16.898461219275649</v>
      </c>
    </row>
    <row r="13" spans="1:24" ht="25.5">
      <c r="A13" s="119">
        <v>3</v>
      </c>
      <c r="B13" s="120" t="s">
        <v>231</v>
      </c>
      <c r="C13" s="127">
        <v>4223846.4031253885</v>
      </c>
      <c r="D13" s="127">
        <v>4106396.5999479992</v>
      </c>
      <c r="E13" s="89">
        <v>-2.7806362250881955</v>
      </c>
      <c r="F13" s="126">
        <v>5.7627504220680681</v>
      </c>
      <c r="G13" s="126">
        <v>5.7365440979702322</v>
      </c>
    </row>
    <row r="14" spans="1:24" ht="25.5">
      <c r="A14" s="119">
        <v>4</v>
      </c>
      <c r="B14" s="120" t="s">
        <v>232</v>
      </c>
      <c r="C14" s="127">
        <v>0</v>
      </c>
      <c r="D14" s="127">
        <v>0</v>
      </c>
      <c r="E14" s="125"/>
      <c r="F14" s="126">
        <v>0</v>
      </c>
      <c r="G14" s="126">
        <v>0</v>
      </c>
    </row>
    <row r="15" spans="1:24" ht="25.5">
      <c r="A15" s="119">
        <v>5</v>
      </c>
      <c r="B15" s="120" t="s">
        <v>233</v>
      </c>
      <c r="C15" s="127">
        <v>0</v>
      </c>
      <c r="D15" s="127">
        <v>0</v>
      </c>
      <c r="E15" s="125"/>
      <c r="F15" s="126">
        <v>0</v>
      </c>
      <c r="G15" s="126">
        <v>0</v>
      </c>
    </row>
    <row r="16" spans="1:24" ht="38.25">
      <c r="A16" s="119">
        <v>6</v>
      </c>
      <c r="B16" s="120" t="s">
        <v>153</v>
      </c>
      <c r="C16" s="127">
        <v>0</v>
      </c>
      <c r="D16" s="127">
        <v>0</v>
      </c>
      <c r="E16" s="125"/>
      <c r="F16" s="126">
        <v>0</v>
      </c>
      <c r="G16" s="126">
        <v>0</v>
      </c>
    </row>
    <row r="17" spans="1:10" ht="25.5">
      <c r="A17" s="119">
        <v>7</v>
      </c>
      <c r="B17" s="120" t="s">
        <v>154</v>
      </c>
      <c r="C17" s="127">
        <v>186656.01999999996</v>
      </c>
      <c r="D17" s="127">
        <v>340143.22999999992</v>
      </c>
      <c r="E17" s="89">
        <v>82.229981117137285</v>
      </c>
      <c r="F17" s="126">
        <v>0.25466173609926457</v>
      </c>
      <c r="G17" s="126">
        <v>0.47517247567995263</v>
      </c>
    </row>
    <row r="18" spans="1:10" ht="25.5">
      <c r="A18" s="119">
        <v>8</v>
      </c>
      <c r="B18" s="120" t="s">
        <v>163</v>
      </c>
      <c r="C18" s="127">
        <v>2545624.8995769992</v>
      </c>
      <c r="D18" s="127">
        <v>3174936.0925156102</v>
      </c>
      <c r="E18" s="89">
        <v>24.72128525468078</v>
      </c>
      <c r="F18" s="126">
        <v>3.4730905351126351</v>
      </c>
      <c r="G18" s="126">
        <v>4.435314626742028</v>
      </c>
    </row>
    <row r="19" spans="1:10" ht="39" thickBot="1">
      <c r="A19" s="228">
        <v>9</v>
      </c>
      <c r="B19" s="123" t="s">
        <v>155</v>
      </c>
      <c r="C19" s="127">
        <v>1242043.9099999999</v>
      </c>
      <c r="D19" s="127">
        <v>1444078.8399999999</v>
      </c>
      <c r="E19" s="89">
        <v>16.266327492399203</v>
      </c>
      <c r="F19" s="126">
        <v>1.6945666067031684</v>
      </c>
      <c r="G19" s="126">
        <v>2.0173458030601825</v>
      </c>
    </row>
    <row r="20" spans="1:10" s="213" customFormat="1" ht="27" thickBot="1">
      <c r="A20" s="348">
        <v>10</v>
      </c>
      <c r="B20" s="349" t="s">
        <v>308</v>
      </c>
      <c r="C20" s="350">
        <v>44328832.506219193</v>
      </c>
      <c r="D20" s="350">
        <v>44065141.319173902</v>
      </c>
      <c r="E20" s="351">
        <v>-0.59485254209727945</v>
      </c>
      <c r="F20" s="351">
        <v>60.47947151818245</v>
      </c>
      <c r="G20" s="351">
        <v>61.558015697736622</v>
      </c>
      <c r="I20" s="506"/>
      <c r="J20" s="505"/>
    </row>
    <row r="21" spans="1:10" ht="12.75">
      <c r="A21" s="230"/>
      <c r="B21" s="231" t="s">
        <v>100</v>
      </c>
      <c r="C21" s="127">
        <v>36264034.238416955</v>
      </c>
      <c r="D21" s="127">
        <v>39894670.567272931</v>
      </c>
      <c r="E21" s="89">
        <v>10.011672460340314</v>
      </c>
      <c r="F21" s="126">
        <v>49.476367904546741</v>
      </c>
      <c r="G21" s="126">
        <v>55.731961444263412</v>
      </c>
    </row>
    <row r="22" spans="1:10" ht="12.75">
      <c r="A22" s="119"/>
      <c r="B22" s="121" t="s">
        <v>285</v>
      </c>
      <c r="C22" s="127">
        <v>2047555.9878022366</v>
      </c>
      <c r="D22" s="127">
        <v>1429151.5459662196</v>
      </c>
      <c r="E22" s="89">
        <v>-30.202077282379324</v>
      </c>
      <c r="F22" s="126">
        <v>2.7935566322166419</v>
      </c>
      <c r="G22" s="126">
        <v>1.9964927075532279</v>
      </c>
    </row>
    <row r="23" spans="1:10" s="236" customFormat="1" ht="12.75">
      <c r="A23" s="235"/>
      <c r="B23" s="245" t="s">
        <v>307</v>
      </c>
      <c r="C23" s="246">
        <v>6017242.2800000003</v>
      </c>
      <c r="D23" s="246">
        <v>2741319.2059347453</v>
      </c>
      <c r="E23" s="279">
        <v>-54.442266434138908</v>
      </c>
      <c r="F23" s="244">
        <v>8.20954698141907</v>
      </c>
      <c r="G23" s="244">
        <v>3.8295615459199794</v>
      </c>
      <c r="I23" s="507"/>
      <c r="J23" s="505"/>
    </row>
    <row r="24" spans="1:10" ht="25.5">
      <c r="A24" s="119">
        <v>11</v>
      </c>
      <c r="B24" s="120" t="s">
        <v>176</v>
      </c>
      <c r="C24" s="127">
        <v>0</v>
      </c>
      <c r="D24" s="127">
        <v>0</v>
      </c>
      <c r="E24" s="89"/>
      <c r="F24" s="126">
        <v>0</v>
      </c>
      <c r="G24" s="126">
        <v>0</v>
      </c>
    </row>
    <row r="25" spans="1:10" ht="25.5">
      <c r="A25" s="119">
        <v>12</v>
      </c>
      <c r="B25" s="120" t="s">
        <v>156</v>
      </c>
      <c r="C25" s="127">
        <v>0</v>
      </c>
      <c r="D25" s="127">
        <v>0</v>
      </c>
      <c r="E25" s="89"/>
      <c r="F25" s="126">
        <v>0</v>
      </c>
      <c r="G25" s="126">
        <v>0</v>
      </c>
    </row>
    <row r="26" spans="1:10" ht="38.25">
      <c r="A26" s="119">
        <v>13</v>
      </c>
      <c r="B26" s="120" t="s">
        <v>159</v>
      </c>
      <c r="C26" s="127">
        <v>1168879.4405500002</v>
      </c>
      <c r="D26" s="127">
        <v>1026463.9576540004</v>
      </c>
      <c r="E26" s="89">
        <v>-12.18393257297674</v>
      </c>
      <c r="F26" s="126">
        <v>1.5947456054254245</v>
      </c>
      <c r="G26" s="126">
        <v>1.4339471638306414</v>
      </c>
    </row>
    <row r="27" spans="1:10" ht="25.5">
      <c r="A27" s="119">
        <v>14</v>
      </c>
      <c r="B27" s="120" t="s">
        <v>157</v>
      </c>
      <c r="C27" s="127">
        <v>9596.35</v>
      </c>
      <c r="D27" s="127">
        <v>7316.1699999999992</v>
      </c>
      <c r="E27" s="89">
        <v>-23.760909095645754</v>
      </c>
      <c r="F27" s="126">
        <v>1.3092656487672768E-2</v>
      </c>
      <c r="G27" s="126">
        <v>1.0220525663248978E-2</v>
      </c>
    </row>
    <row r="28" spans="1:10" ht="26.25" thickBot="1">
      <c r="A28" s="122">
        <v>15</v>
      </c>
      <c r="B28" s="123" t="s">
        <v>234</v>
      </c>
      <c r="C28" s="229">
        <v>3587059.1698855944</v>
      </c>
      <c r="D28" s="229">
        <v>4398007.6062312406</v>
      </c>
      <c r="E28" s="89">
        <v>22.60761247413463</v>
      </c>
      <c r="F28" s="126">
        <v>4.8939579644623965</v>
      </c>
      <c r="G28" s="126">
        <v>6.143918143871808</v>
      </c>
    </row>
    <row r="29" spans="1:10" ht="15" thickBot="1">
      <c r="A29" s="352"/>
      <c r="B29" s="353" t="s">
        <v>8</v>
      </c>
      <c r="C29" s="354">
        <v>73295667.758757189</v>
      </c>
      <c r="D29" s="354">
        <v>71583108.746622726</v>
      </c>
      <c r="E29" s="355">
        <v>-2.3365078244066528</v>
      </c>
      <c r="F29" s="356">
        <v>99.999999999999957</v>
      </c>
      <c r="G29" s="356">
        <v>99.999999999999943</v>
      </c>
    </row>
    <row r="30" spans="1:10">
      <c r="D30" s="68"/>
    </row>
    <row r="31" spans="1:10">
      <c r="D31" s="68"/>
    </row>
    <row r="32" spans="1:10">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zoomScale="86" zoomScaleNormal="86" workbookViewId="0">
      <selection activeCell="C11" sqref="C11:G29"/>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3" customWidth="1"/>
    <col min="6" max="6" width="8.7109375" style="63" customWidth="1"/>
    <col min="7" max="7" width="8.42578125" style="63" customWidth="1"/>
    <col min="8" max="9" width="9.140625" style="63"/>
    <col min="10" max="10" width="11.5703125" style="236" customWidth="1"/>
    <col min="11" max="16384" width="9.140625" style="63"/>
  </cols>
  <sheetData>
    <row r="2" spans="1:24" s="60" customFormat="1" ht="15.75" customHeight="1">
      <c r="A2" s="536" t="s">
        <v>58</v>
      </c>
      <c r="B2" s="536"/>
      <c r="C2" s="536"/>
      <c r="D2" s="536"/>
      <c r="E2" s="536"/>
      <c r="F2" s="536"/>
      <c r="G2" s="536"/>
      <c r="H2" s="59"/>
      <c r="I2" s="59"/>
      <c r="J2" s="510"/>
      <c r="K2" s="59"/>
      <c r="L2" s="59"/>
      <c r="M2" s="59"/>
      <c r="N2" s="59"/>
      <c r="O2" s="59"/>
      <c r="P2" s="59"/>
      <c r="Q2" s="59"/>
      <c r="R2" s="59"/>
      <c r="S2" s="59"/>
      <c r="T2" s="59"/>
      <c r="U2" s="59"/>
      <c r="V2" s="59"/>
      <c r="W2" s="59"/>
      <c r="X2" s="59"/>
    </row>
    <row r="3" spans="1:24" s="60" customFormat="1" ht="15.75" customHeight="1">
      <c r="A3" s="533" t="s">
        <v>133</v>
      </c>
      <c r="B3" s="533"/>
      <c r="C3" s="533"/>
      <c r="D3" s="533"/>
      <c r="E3" s="533"/>
      <c r="F3" s="533"/>
      <c r="G3" s="533"/>
      <c r="H3" s="59"/>
      <c r="I3" s="59"/>
      <c r="J3" s="510"/>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49</v>
      </c>
      <c r="F5" s="538" t="s">
        <v>11</v>
      </c>
      <c r="G5" s="539"/>
    </row>
    <row r="6" spans="1:24" ht="12" customHeight="1">
      <c r="A6" s="346" t="s">
        <v>48</v>
      </c>
      <c r="B6" s="309" t="s">
        <v>9</v>
      </c>
      <c r="C6" s="538" t="s">
        <v>261</v>
      </c>
      <c r="D6" s="539"/>
      <c r="E6" s="345" t="s">
        <v>13</v>
      </c>
      <c r="F6" s="538" t="s">
        <v>13</v>
      </c>
      <c r="G6" s="539"/>
    </row>
    <row r="7" spans="1:24" ht="12" customHeight="1">
      <c r="A7" s="347"/>
      <c r="B7" s="312" t="s">
        <v>178</v>
      </c>
      <c r="C7" s="534" t="s">
        <v>262</v>
      </c>
      <c r="D7" s="535"/>
      <c r="E7" s="342" t="s">
        <v>50</v>
      </c>
      <c r="F7" s="534" t="s">
        <v>17</v>
      </c>
      <c r="G7" s="535"/>
    </row>
    <row r="8" spans="1:24" ht="12" customHeight="1">
      <c r="A8" s="313"/>
      <c r="B8" s="313"/>
      <c r="C8" s="304"/>
      <c r="D8" s="321"/>
      <c r="E8" s="342" t="s">
        <v>18</v>
      </c>
      <c r="F8" s="534" t="s">
        <v>18</v>
      </c>
      <c r="G8" s="535"/>
    </row>
    <row r="9" spans="1:24" ht="15.75" customHeight="1" thickBot="1">
      <c r="A9" s="64"/>
      <c r="B9" s="65" t="str">
        <f>' F4'!A10</f>
        <v>Janar - Shtator / January - September</v>
      </c>
      <c r="C9" s="66">
        <v>2019</v>
      </c>
      <c r="D9" s="225">
        <v>2020</v>
      </c>
      <c r="E9" s="66" t="s">
        <v>452</v>
      </c>
      <c r="F9" s="66">
        <v>2019</v>
      </c>
      <c r="G9" s="225">
        <v>2020</v>
      </c>
    </row>
    <row r="10" spans="1:24" ht="15.75" customHeight="1" thickBot="1">
      <c r="A10" s="530" t="s">
        <v>338</v>
      </c>
      <c r="B10" s="530"/>
      <c r="C10" s="530"/>
      <c r="D10" s="530"/>
      <c r="E10" s="530"/>
      <c r="F10" s="530"/>
      <c r="G10" s="530"/>
    </row>
    <row r="11" spans="1:24" ht="25.5">
      <c r="A11" s="117">
        <v>1</v>
      </c>
      <c r="B11" s="118" t="s">
        <v>171</v>
      </c>
      <c r="C11" s="127">
        <v>147279.65</v>
      </c>
      <c r="D11" s="127">
        <v>115555.48000000001</v>
      </c>
      <c r="E11" s="89">
        <v>-21.540090569199467</v>
      </c>
      <c r="F11" s="133">
        <v>0.42923483824564784</v>
      </c>
      <c r="G11" s="133">
        <v>0.33538081539465192</v>
      </c>
      <c r="J11" s="511"/>
    </row>
    <row r="12" spans="1:24" ht="25.5">
      <c r="A12" s="119">
        <v>2</v>
      </c>
      <c r="B12" s="120" t="s">
        <v>152</v>
      </c>
      <c r="C12" s="127">
        <v>7357290.3500000006</v>
      </c>
      <c r="D12" s="127">
        <v>6821162.1400000006</v>
      </c>
      <c r="E12" s="89">
        <v>-7.2870334660640417</v>
      </c>
      <c r="F12" s="126">
        <v>21.44223817281285</v>
      </c>
      <c r="G12" s="126">
        <v>19.797303602151352</v>
      </c>
      <c r="J12" s="511"/>
    </row>
    <row r="13" spans="1:24" ht="25.5">
      <c r="A13" s="119">
        <v>3</v>
      </c>
      <c r="B13" s="120" t="s">
        <v>231</v>
      </c>
      <c r="C13" s="127">
        <v>2451935.8799999994</v>
      </c>
      <c r="D13" s="127">
        <v>2324986.2199999997</v>
      </c>
      <c r="E13" s="89">
        <v>-5.1775277255618812</v>
      </c>
      <c r="F13" s="126">
        <v>7.1459723107740958</v>
      </c>
      <c r="G13" s="126">
        <v>6.7478909199713364</v>
      </c>
      <c r="J13" s="511"/>
    </row>
    <row r="14" spans="1:24" ht="25.5">
      <c r="A14" s="119">
        <v>4</v>
      </c>
      <c r="B14" s="120" t="s">
        <v>232</v>
      </c>
      <c r="C14" s="127">
        <v>0</v>
      </c>
      <c r="D14" s="127">
        <v>0</v>
      </c>
      <c r="E14" s="125"/>
      <c r="F14" s="126">
        <v>0</v>
      </c>
      <c r="G14" s="126">
        <v>0</v>
      </c>
      <c r="J14" s="511"/>
    </row>
    <row r="15" spans="1:24" ht="25.5">
      <c r="A15" s="119">
        <v>5</v>
      </c>
      <c r="B15" s="120" t="s">
        <v>233</v>
      </c>
      <c r="C15" s="127">
        <v>0</v>
      </c>
      <c r="D15" s="127">
        <v>0</v>
      </c>
      <c r="E15" s="125"/>
      <c r="F15" s="126">
        <v>0</v>
      </c>
      <c r="G15" s="126">
        <v>0</v>
      </c>
      <c r="J15" s="511"/>
    </row>
    <row r="16" spans="1:24" ht="38.25">
      <c r="A16" s="119">
        <v>6</v>
      </c>
      <c r="B16" s="120" t="s">
        <v>153</v>
      </c>
      <c r="C16" s="127">
        <v>0</v>
      </c>
      <c r="D16" s="127">
        <v>0</v>
      </c>
      <c r="E16" s="125"/>
      <c r="F16" s="126">
        <v>0</v>
      </c>
      <c r="G16" s="126">
        <v>0</v>
      </c>
      <c r="J16" s="511"/>
    </row>
    <row r="17" spans="1:10" ht="25.5">
      <c r="A17" s="119">
        <v>7</v>
      </c>
      <c r="B17" s="120" t="s">
        <v>154</v>
      </c>
      <c r="C17" s="127">
        <v>4836.1000000000004</v>
      </c>
      <c r="D17" s="127">
        <v>41159.69</v>
      </c>
      <c r="E17" s="89">
        <v>751.09261595086957</v>
      </c>
      <c r="F17" s="126">
        <v>1.4094429211637709E-2</v>
      </c>
      <c r="G17" s="126">
        <v>0.11945924497558315</v>
      </c>
      <c r="J17" s="511"/>
    </row>
    <row r="18" spans="1:10" ht="25.5">
      <c r="A18" s="119">
        <v>8</v>
      </c>
      <c r="B18" s="120" t="s">
        <v>163</v>
      </c>
      <c r="C18" s="127">
        <v>958588.54</v>
      </c>
      <c r="D18" s="127">
        <v>455742.70999999996</v>
      </c>
      <c r="E18" s="89">
        <v>-52.45689980812832</v>
      </c>
      <c r="F18" s="126">
        <v>2.7937301379452744</v>
      </c>
      <c r="G18" s="126">
        <v>1.3227184179406148</v>
      </c>
      <c r="J18" s="511"/>
    </row>
    <row r="19" spans="1:10" ht="39" thickBot="1">
      <c r="A19" s="228">
        <v>9</v>
      </c>
      <c r="B19" s="123" t="s">
        <v>155</v>
      </c>
      <c r="C19" s="127">
        <v>99746.29</v>
      </c>
      <c r="D19" s="127">
        <v>23120.720000000001</v>
      </c>
      <c r="E19" s="89">
        <v>-76.820471217525977</v>
      </c>
      <c r="F19" s="126">
        <v>0.29070263715152417</v>
      </c>
      <c r="G19" s="126">
        <v>6.7104095159411181E-2</v>
      </c>
      <c r="J19" s="511"/>
    </row>
    <row r="20" spans="1:10" s="213" customFormat="1" ht="27" thickBot="1">
      <c r="A20" s="348">
        <v>10</v>
      </c>
      <c r="B20" s="349" t="s">
        <v>308</v>
      </c>
      <c r="C20" s="350">
        <v>22884500.18</v>
      </c>
      <c r="D20" s="350">
        <v>23415106.360000011</v>
      </c>
      <c r="E20" s="351">
        <v>2.3186269126547865</v>
      </c>
      <c r="F20" s="351">
        <v>66.695057552722318</v>
      </c>
      <c r="G20" s="351">
        <v>67.958503253755694</v>
      </c>
      <c r="I20" s="247"/>
      <c r="J20" s="511"/>
    </row>
    <row r="21" spans="1:10" ht="12.75">
      <c r="A21" s="230"/>
      <c r="B21" s="231" t="s">
        <v>100</v>
      </c>
      <c r="C21" s="127">
        <v>17532288.950000003</v>
      </c>
      <c r="D21" s="127">
        <v>19101929.170000009</v>
      </c>
      <c r="E21" s="89">
        <v>8.9528539284084996</v>
      </c>
      <c r="F21" s="126">
        <v>51.096463167377237</v>
      </c>
      <c r="G21" s="126">
        <v>55.440214351110725</v>
      </c>
      <c r="J21" s="511"/>
    </row>
    <row r="22" spans="1:10" ht="12.75">
      <c r="A22" s="119"/>
      <c r="B22" s="121" t="s">
        <v>285</v>
      </c>
      <c r="C22" s="127">
        <v>242893.73999999993</v>
      </c>
      <c r="D22" s="127">
        <v>157820.53000000003</v>
      </c>
      <c r="E22" s="89">
        <v>-35.024867252651269</v>
      </c>
      <c r="F22" s="126">
        <v>0.70789450680919208</v>
      </c>
      <c r="G22" s="126">
        <v>0.45804818635529992</v>
      </c>
      <c r="J22" s="511"/>
    </row>
    <row r="23" spans="1:10" s="236" customFormat="1" ht="12.75">
      <c r="A23" s="235"/>
      <c r="B23" s="245" t="s">
        <v>369</v>
      </c>
      <c r="C23" s="246">
        <v>5109317.49</v>
      </c>
      <c r="D23" s="246">
        <v>4155356.6599999992</v>
      </c>
      <c r="E23" s="279">
        <v>-18.671003159758648</v>
      </c>
      <c r="F23" s="244">
        <v>14.890699878535898</v>
      </c>
      <c r="G23" s="244">
        <v>12.060240716289671</v>
      </c>
      <c r="J23" s="511"/>
    </row>
    <row r="24" spans="1:10" ht="25.5">
      <c r="A24" s="119">
        <v>11</v>
      </c>
      <c r="B24" s="120" t="s">
        <v>176</v>
      </c>
      <c r="C24" s="127">
        <v>0</v>
      </c>
      <c r="D24" s="127">
        <v>0</v>
      </c>
      <c r="E24" s="89"/>
      <c r="F24" s="126">
        <v>0</v>
      </c>
      <c r="G24" s="126">
        <v>0</v>
      </c>
      <c r="J24" s="511"/>
    </row>
    <row r="25" spans="1:10" ht="25.5">
      <c r="A25" s="119">
        <v>12</v>
      </c>
      <c r="B25" s="120" t="s">
        <v>156</v>
      </c>
      <c r="C25" s="127">
        <v>0</v>
      </c>
      <c r="D25" s="127">
        <v>0</v>
      </c>
      <c r="E25" s="89"/>
      <c r="F25" s="126">
        <v>0</v>
      </c>
      <c r="G25" s="126">
        <v>0</v>
      </c>
      <c r="J25" s="511"/>
    </row>
    <row r="26" spans="1:10" ht="38.25">
      <c r="A26" s="119">
        <v>13</v>
      </c>
      <c r="B26" s="120" t="s">
        <v>159</v>
      </c>
      <c r="C26" s="127">
        <v>1459</v>
      </c>
      <c r="D26" s="127">
        <v>3458.29</v>
      </c>
      <c r="E26" s="89">
        <v>137.03152844413981</v>
      </c>
      <c r="F26" s="126">
        <v>4.2521395793675516E-3</v>
      </c>
      <c r="G26" s="126">
        <v>1.0037119140270723E-2</v>
      </c>
      <c r="J26" s="511"/>
    </row>
    <row r="27" spans="1:10" ht="25.5">
      <c r="A27" s="119">
        <v>14</v>
      </c>
      <c r="B27" s="120" t="s">
        <v>157</v>
      </c>
      <c r="C27" s="127">
        <v>0</v>
      </c>
      <c r="D27" s="127">
        <v>0</v>
      </c>
      <c r="E27" s="89"/>
      <c r="F27" s="126">
        <v>0</v>
      </c>
      <c r="G27" s="126">
        <v>0</v>
      </c>
      <c r="J27" s="511"/>
    </row>
    <row r="28" spans="1:10" ht="26.25" thickBot="1">
      <c r="A28" s="122">
        <v>15</v>
      </c>
      <c r="B28" s="123" t="s">
        <v>234</v>
      </c>
      <c r="C28" s="229">
        <v>406502</v>
      </c>
      <c r="D28" s="229">
        <v>1254714.3700000001</v>
      </c>
      <c r="E28" s="89">
        <v>208.66130301941936</v>
      </c>
      <c r="F28" s="126">
        <v>1.184717781557278</v>
      </c>
      <c r="G28" s="126">
        <v>3.641602531511158</v>
      </c>
      <c r="J28" s="511"/>
    </row>
    <row r="29" spans="1:10" ht="15" thickBot="1">
      <c r="A29" s="352"/>
      <c r="B29" s="353" t="s">
        <v>8</v>
      </c>
      <c r="C29" s="354">
        <v>34312137.990000002</v>
      </c>
      <c r="D29" s="354">
        <v>34455005.979999982</v>
      </c>
      <c r="E29" s="355">
        <v>0.41637740569129278</v>
      </c>
      <c r="F29" s="356">
        <v>100.00000000000001</v>
      </c>
      <c r="G29" s="356">
        <v>100.00000000000006</v>
      </c>
    </row>
    <row r="30" spans="1:10">
      <c r="D30" s="68"/>
    </row>
    <row r="31" spans="1:10">
      <c r="D31" s="68"/>
    </row>
    <row r="32" spans="1:10">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31"/>
  <sheetViews>
    <sheetView zoomScale="88" zoomScaleNormal="88" workbookViewId="0">
      <selection activeCell="C11" sqref="C11:G29"/>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36" t="s">
        <v>287</v>
      </c>
      <c r="B2" s="536"/>
      <c r="C2" s="536"/>
      <c r="D2" s="536"/>
      <c r="E2" s="536"/>
      <c r="F2" s="536"/>
      <c r="G2" s="536"/>
      <c r="H2" s="59"/>
      <c r="I2" s="59"/>
      <c r="J2" s="59"/>
      <c r="K2" s="59"/>
      <c r="L2" s="59"/>
      <c r="M2" s="59"/>
      <c r="N2" s="59"/>
      <c r="O2" s="59"/>
      <c r="P2" s="59"/>
      <c r="Q2" s="59"/>
      <c r="R2" s="59"/>
      <c r="S2" s="59"/>
      <c r="T2" s="59"/>
      <c r="U2" s="59"/>
      <c r="V2" s="59"/>
      <c r="W2" s="59"/>
    </row>
    <row r="3" spans="1:23" s="60" customFormat="1" ht="15.75" customHeight="1">
      <c r="A3" s="533" t="s">
        <v>288</v>
      </c>
      <c r="B3" s="533"/>
      <c r="C3" s="533"/>
      <c r="D3" s="533"/>
      <c r="E3" s="533"/>
      <c r="F3" s="533"/>
      <c r="G3" s="533"/>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49</v>
      </c>
      <c r="F5" s="538" t="s">
        <v>11</v>
      </c>
      <c r="G5" s="539"/>
    </row>
    <row r="6" spans="1:23" ht="12" customHeight="1">
      <c r="A6" s="346" t="s">
        <v>48</v>
      </c>
      <c r="B6" s="309" t="s">
        <v>9</v>
      </c>
      <c r="C6" s="538" t="s">
        <v>370</v>
      </c>
      <c r="D6" s="539"/>
      <c r="E6" s="303" t="s">
        <v>13</v>
      </c>
      <c r="F6" s="538" t="s">
        <v>13</v>
      </c>
      <c r="G6" s="539"/>
    </row>
    <row r="7" spans="1:23" ht="12" customHeight="1">
      <c r="A7" s="347"/>
      <c r="B7" s="312" t="s">
        <v>178</v>
      </c>
      <c r="C7" s="534" t="s">
        <v>371</v>
      </c>
      <c r="D7" s="535"/>
      <c r="E7" s="308" t="s">
        <v>50</v>
      </c>
      <c r="F7" s="534" t="s">
        <v>17</v>
      </c>
      <c r="G7" s="535"/>
    </row>
    <row r="8" spans="1:23" ht="12" customHeight="1">
      <c r="A8" s="313"/>
      <c r="B8" s="313"/>
      <c r="C8" s="304"/>
      <c r="D8" s="321"/>
      <c r="E8" s="308" t="s">
        <v>18</v>
      </c>
      <c r="F8" s="534" t="s">
        <v>18</v>
      </c>
      <c r="G8" s="535"/>
    </row>
    <row r="9" spans="1:23" ht="15.75" customHeight="1" thickBot="1">
      <c r="A9" s="64"/>
      <c r="B9" s="65" t="str">
        <f>' F4'!A10</f>
        <v>Janar - Shtator / January - September</v>
      </c>
      <c r="C9" s="66">
        <v>2019</v>
      </c>
      <c r="D9" s="225">
        <v>2020</v>
      </c>
      <c r="E9" s="66" t="s">
        <v>452</v>
      </c>
      <c r="F9" s="66">
        <v>2019</v>
      </c>
      <c r="G9" s="225">
        <v>2020</v>
      </c>
    </row>
    <row r="10" spans="1:23" ht="15.75" customHeight="1" thickBot="1">
      <c r="A10" s="530" t="s">
        <v>339</v>
      </c>
      <c r="B10" s="530"/>
      <c r="C10" s="530"/>
      <c r="D10" s="530"/>
      <c r="E10" s="530"/>
      <c r="F10" s="530"/>
      <c r="G10" s="546"/>
    </row>
    <row r="11" spans="1:23" ht="25.5">
      <c r="A11" s="117">
        <v>1</v>
      </c>
      <c r="B11" s="118" t="s">
        <v>171</v>
      </c>
      <c r="C11" s="127">
        <v>28388</v>
      </c>
      <c r="D11" s="127">
        <v>25497</v>
      </c>
      <c r="E11" s="89">
        <v>-10.183880512892774</v>
      </c>
      <c r="F11" s="133">
        <v>3.1193513401848887</v>
      </c>
      <c r="G11" s="133">
        <v>4.4935919126977408</v>
      </c>
      <c r="J11" s="453"/>
    </row>
    <row r="12" spans="1:23" ht="25.5">
      <c r="A12" s="119">
        <v>2</v>
      </c>
      <c r="B12" s="120" t="s">
        <v>152</v>
      </c>
      <c r="C12" s="127">
        <v>179341</v>
      </c>
      <c r="D12" s="127">
        <v>91066</v>
      </c>
      <c r="E12" s="89">
        <v>-49.221873414333587</v>
      </c>
      <c r="F12" s="126">
        <v>19.706481213896652</v>
      </c>
      <c r="G12" s="126">
        <v>16.049474099765952</v>
      </c>
      <c r="J12" s="453"/>
    </row>
    <row r="13" spans="1:23" ht="25.5">
      <c r="A13" s="119">
        <v>3</v>
      </c>
      <c r="B13" s="120" t="s">
        <v>231</v>
      </c>
      <c r="C13" s="127">
        <v>11894</v>
      </c>
      <c r="D13" s="127">
        <v>10840</v>
      </c>
      <c r="E13" s="89">
        <v>-8.8616108962502054</v>
      </c>
      <c r="F13" s="126">
        <v>1.3069453586078295</v>
      </c>
      <c r="G13" s="126">
        <v>1.9104418689902152</v>
      </c>
      <c r="J13" s="453"/>
    </row>
    <row r="14" spans="1:23" ht="25.5">
      <c r="A14" s="119">
        <v>4</v>
      </c>
      <c r="B14" s="120" t="s">
        <v>232</v>
      </c>
      <c r="C14" s="127">
        <v>0</v>
      </c>
      <c r="D14" s="127">
        <v>0</v>
      </c>
      <c r="E14" s="125"/>
      <c r="F14" s="126">
        <v>0</v>
      </c>
      <c r="G14" s="126">
        <v>0</v>
      </c>
      <c r="J14" s="453"/>
    </row>
    <row r="15" spans="1:23" ht="25.5">
      <c r="A15" s="119">
        <v>5</v>
      </c>
      <c r="B15" s="120" t="s">
        <v>233</v>
      </c>
      <c r="C15" s="127">
        <v>0</v>
      </c>
      <c r="D15" s="127">
        <v>0</v>
      </c>
      <c r="E15" s="125"/>
      <c r="F15" s="126">
        <v>0</v>
      </c>
      <c r="G15" s="126">
        <v>0</v>
      </c>
      <c r="J15" s="453"/>
    </row>
    <row r="16" spans="1:23" ht="38.25">
      <c r="A16" s="119">
        <v>6</v>
      </c>
      <c r="B16" s="120" t="s">
        <v>153</v>
      </c>
      <c r="C16" s="127">
        <v>0</v>
      </c>
      <c r="D16" s="127">
        <v>0</v>
      </c>
      <c r="E16" s="125"/>
      <c r="F16" s="126">
        <v>0</v>
      </c>
      <c r="G16" s="126">
        <v>0</v>
      </c>
      <c r="J16" s="453"/>
    </row>
    <row r="17" spans="1:10" ht="25.5">
      <c r="A17" s="119">
        <v>7</v>
      </c>
      <c r="B17" s="120" t="s">
        <v>154</v>
      </c>
      <c r="C17" s="127">
        <v>58</v>
      </c>
      <c r="D17" s="127">
        <v>48</v>
      </c>
      <c r="E17" s="89">
        <v>-17.241379310344829</v>
      </c>
      <c r="F17" s="126">
        <v>6.3731991591772412E-3</v>
      </c>
      <c r="G17" s="126">
        <v>8.4595211911005826E-3</v>
      </c>
      <c r="J17" s="453"/>
    </row>
    <row r="18" spans="1:10" ht="25.5">
      <c r="A18" s="119">
        <v>8</v>
      </c>
      <c r="B18" s="120" t="s">
        <v>163</v>
      </c>
      <c r="C18" s="127">
        <v>3080</v>
      </c>
      <c r="D18" s="127">
        <v>3882</v>
      </c>
      <c r="E18" s="89">
        <v>26.038961038961041</v>
      </c>
      <c r="F18" s="126">
        <v>0.33843885190113626</v>
      </c>
      <c r="G18" s="126">
        <v>0.68416377633025971</v>
      </c>
      <c r="J18" s="453"/>
    </row>
    <row r="19" spans="1:10" ht="39" thickBot="1">
      <c r="A19" s="228">
        <v>9</v>
      </c>
      <c r="B19" s="123" t="s">
        <v>155</v>
      </c>
      <c r="C19" s="229">
        <v>1428</v>
      </c>
      <c r="D19" s="229">
        <v>560</v>
      </c>
      <c r="E19" s="280">
        <v>-60.7843137254902</v>
      </c>
      <c r="F19" s="257">
        <v>0.15691255860870865</v>
      </c>
      <c r="G19" s="257">
        <v>9.8694413896173477E-2</v>
      </c>
      <c r="J19" s="453"/>
    </row>
    <row r="20" spans="1:10" ht="26.25" thickBot="1">
      <c r="A20" s="359">
        <v>10</v>
      </c>
      <c r="B20" s="360" t="s">
        <v>160</v>
      </c>
      <c r="C20" s="361">
        <v>664086</v>
      </c>
      <c r="D20" s="361">
        <v>416675</v>
      </c>
      <c r="E20" s="362">
        <v>-37.255867462949077</v>
      </c>
      <c r="F20" s="362">
        <v>72.971592014161686</v>
      </c>
      <c r="G20" s="362">
        <v>73.434812339621573</v>
      </c>
      <c r="J20" s="453"/>
    </row>
    <row r="21" spans="1:10" ht="12.75">
      <c r="A21" s="230"/>
      <c r="B21" s="231" t="s">
        <v>100</v>
      </c>
      <c r="C21" s="232">
        <v>270227</v>
      </c>
      <c r="D21" s="232">
        <v>257188</v>
      </c>
      <c r="E21" s="281">
        <v>-4.8252025149226441</v>
      </c>
      <c r="F21" s="264">
        <v>29.693284296327388</v>
      </c>
      <c r="G21" s="264">
        <v>45.326819502016185</v>
      </c>
      <c r="J21" s="453"/>
    </row>
    <row r="22" spans="1:10" ht="12.75">
      <c r="A22" s="119"/>
      <c r="B22" s="121" t="s">
        <v>285</v>
      </c>
      <c r="C22" s="127">
        <v>64616</v>
      </c>
      <c r="D22" s="127">
        <v>32191</v>
      </c>
      <c r="E22" s="89">
        <v>-50.181069704098057</v>
      </c>
      <c r="F22" s="126">
        <v>7.1001833942999433</v>
      </c>
      <c r="G22" s="126">
        <v>5.6733426388066439</v>
      </c>
      <c r="J22" s="453"/>
    </row>
    <row r="23" spans="1:10" ht="12.75">
      <c r="A23" s="119"/>
      <c r="B23" s="237" t="s">
        <v>101</v>
      </c>
      <c r="C23" s="200">
        <v>329243</v>
      </c>
      <c r="D23" s="200">
        <v>127296</v>
      </c>
      <c r="E23" s="279">
        <v>-61.336763423975604</v>
      </c>
      <c r="F23" s="244">
        <v>36.178124323534355</v>
      </c>
      <c r="G23" s="244">
        <v>22.434650198798746</v>
      </c>
      <c r="J23" s="453"/>
    </row>
    <row r="24" spans="1:10" ht="25.5">
      <c r="A24" s="119">
        <v>11</v>
      </c>
      <c r="B24" s="120" t="s">
        <v>176</v>
      </c>
      <c r="C24" s="127">
        <v>0</v>
      </c>
      <c r="D24" s="127">
        <v>0</v>
      </c>
      <c r="E24" s="89"/>
      <c r="F24" s="126">
        <v>0</v>
      </c>
      <c r="G24" s="126">
        <v>0</v>
      </c>
      <c r="J24" s="453"/>
    </row>
    <row r="25" spans="1:10" ht="25.5">
      <c r="A25" s="119">
        <v>12</v>
      </c>
      <c r="B25" s="120" t="s">
        <v>156</v>
      </c>
      <c r="C25" s="127">
        <v>0</v>
      </c>
      <c r="D25" s="127">
        <v>0</v>
      </c>
      <c r="E25" s="89"/>
      <c r="F25" s="126">
        <v>0</v>
      </c>
      <c r="G25" s="126">
        <v>0</v>
      </c>
      <c r="J25" s="453"/>
    </row>
    <row r="26" spans="1:10" ht="38.25">
      <c r="A26" s="119">
        <v>13</v>
      </c>
      <c r="B26" s="120" t="s">
        <v>159</v>
      </c>
      <c r="C26" s="127">
        <v>1167</v>
      </c>
      <c r="D26" s="127">
        <v>947</v>
      </c>
      <c r="E26" s="89"/>
      <c r="F26" s="126">
        <v>0.12823316239241106</v>
      </c>
      <c r="G26" s="126">
        <v>0.16689930349942192</v>
      </c>
      <c r="J26" s="453"/>
    </row>
    <row r="27" spans="1:10" ht="25.5">
      <c r="A27" s="119">
        <v>14</v>
      </c>
      <c r="B27" s="120" t="s">
        <v>157</v>
      </c>
      <c r="C27" s="127">
        <v>475</v>
      </c>
      <c r="D27" s="127">
        <v>182</v>
      </c>
      <c r="E27" s="89"/>
      <c r="F27" s="126">
        <v>5.2194303458779137E-2</v>
      </c>
      <c r="G27" s="126">
        <v>3.2075684516256378E-2</v>
      </c>
      <c r="J27" s="453"/>
    </row>
    <row r="28" spans="1:10" ht="26.25" thickBot="1">
      <c r="A28" s="119">
        <v>15</v>
      </c>
      <c r="B28" s="123" t="s">
        <v>234</v>
      </c>
      <c r="C28" s="229">
        <v>20144</v>
      </c>
      <c r="D28" s="229">
        <v>17711</v>
      </c>
      <c r="E28" s="280">
        <v>-12.078038125496427</v>
      </c>
      <c r="F28" s="257">
        <v>2.2134779976287304</v>
      </c>
      <c r="G28" s="257">
        <v>3.121387079491301</v>
      </c>
      <c r="J28" s="453"/>
    </row>
    <row r="29" spans="1:10" ht="15" thickBot="1">
      <c r="A29" s="352"/>
      <c r="B29" s="353" t="s">
        <v>8</v>
      </c>
      <c r="C29" s="354">
        <v>910061</v>
      </c>
      <c r="D29" s="354">
        <v>567408</v>
      </c>
      <c r="E29" s="355">
        <v>-37.651651922233789</v>
      </c>
      <c r="F29" s="356">
        <v>100</v>
      </c>
      <c r="G29" s="356">
        <v>100</v>
      </c>
      <c r="J29" s="453"/>
    </row>
    <row r="30" spans="1:10">
      <c r="J30" s="453"/>
    </row>
    <row r="31" spans="1:10">
      <c r="J31" s="453"/>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C11" sqref="C11:G29"/>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36" t="s">
        <v>286</v>
      </c>
      <c r="B2" s="536"/>
      <c r="C2" s="536"/>
      <c r="D2" s="536"/>
      <c r="E2" s="536"/>
      <c r="F2" s="536"/>
      <c r="G2" s="53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33" t="s">
        <v>133</v>
      </c>
      <c r="B3" s="533"/>
      <c r="C3" s="533"/>
      <c r="D3" s="533"/>
      <c r="E3" s="533"/>
      <c r="F3" s="533"/>
      <c r="G3" s="533"/>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49</v>
      </c>
      <c r="F5" s="538" t="s">
        <v>11</v>
      </c>
      <c r="G5" s="539"/>
    </row>
    <row r="6" spans="1:38" ht="14.25">
      <c r="A6" s="346" t="s">
        <v>48</v>
      </c>
      <c r="B6" s="309" t="s">
        <v>9</v>
      </c>
      <c r="C6" s="538" t="s">
        <v>372</v>
      </c>
      <c r="D6" s="539"/>
      <c r="E6" s="303" t="s">
        <v>13</v>
      </c>
      <c r="F6" s="538" t="s">
        <v>13</v>
      </c>
      <c r="G6" s="539"/>
    </row>
    <row r="7" spans="1:38" ht="15">
      <c r="A7" s="347"/>
      <c r="B7" s="312" t="s">
        <v>178</v>
      </c>
      <c r="C7" s="534" t="s">
        <v>373</v>
      </c>
      <c r="D7" s="535"/>
      <c r="E7" s="308" t="s">
        <v>50</v>
      </c>
      <c r="F7" s="534" t="s">
        <v>17</v>
      </c>
      <c r="G7" s="535"/>
    </row>
    <row r="8" spans="1:38" ht="12" customHeight="1">
      <c r="A8" s="313"/>
      <c r="B8" s="313"/>
      <c r="C8" s="304"/>
      <c r="D8" s="321"/>
      <c r="E8" s="308" t="s">
        <v>18</v>
      </c>
      <c r="F8" s="534" t="s">
        <v>18</v>
      </c>
      <c r="G8" s="535"/>
    </row>
    <row r="9" spans="1:38" ht="12.75" thickBot="1">
      <c r="A9" s="64"/>
      <c r="B9" s="65" t="str">
        <f>' F4'!A10</f>
        <v>Janar - Shtator / January - September</v>
      </c>
      <c r="C9" s="66">
        <v>2019</v>
      </c>
      <c r="D9" s="225">
        <v>2020</v>
      </c>
      <c r="E9" s="66" t="s">
        <v>452</v>
      </c>
      <c r="F9" s="66">
        <v>2019</v>
      </c>
      <c r="G9" s="225">
        <v>2020</v>
      </c>
    </row>
    <row r="10" spans="1:38" ht="15.75" thickBot="1">
      <c r="A10" s="530" t="s">
        <v>340</v>
      </c>
      <c r="B10" s="530"/>
      <c r="C10" s="530"/>
      <c r="D10" s="530"/>
      <c r="E10" s="530"/>
      <c r="F10" s="530"/>
      <c r="G10" s="530"/>
    </row>
    <row r="11" spans="1:38" ht="25.5">
      <c r="A11" s="117">
        <v>1</v>
      </c>
      <c r="B11" s="118" t="s">
        <v>171</v>
      </c>
      <c r="C11" s="132">
        <v>376</v>
      </c>
      <c r="D11" s="127">
        <v>247</v>
      </c>
      <c r="E11" s="89">
        <v>-34.308510638297875</v>
      </c>
      <c r="F11" s="133">
        <v>0.38394771775758196</v>
      </c>
      <c r="G11" s="133">
        <v>0.27716372858152766</v>
      </c>
      <c r="J11" s="453"/>
    </row>
    <row r="12" spans="1:38" ht="25.5">
      <c r="A12" s="119">
        <v>2</v>
      </c>
      <c r="B12" s="120" t="s">
        <v>239</v>
      </c>
      <c r="C12" s="127">
        <v>79196</v>
      </c>
      <c r="D12" s="127">
        <v>71104</v>
      </c>
      <c r="E12" s="89">
        <v>-10.217687762008188</v>
      </c>
      <c r="F12" s="126">
        <v>80.870009190237923</v>
      </c>
      <c r="G12" s="126">
        <v>79.787245980003817</v>
      </c>
      <c r="J12" s="453"/>
    </row>
    <row r="13" spans="1:38" s="70" customFormat="1" ht="25.5">
      <c r="A13" s="130">
        <v>3</v>
      </c>
      <c r="B13" s="131" t="s">
        <v>227</v>
      </c>
      <c r="C13" s="127">
        <v>3501</v>
      </c>
      <c r="D13" s="127">
        <v>3269</v>
      </c>
      <c r="E13" s="89">
        <v>-6.6266780919737256</v>
      </c>
      <c r="F13" s="126">
        <v>3.575002552843868</v>
      </c>
      <c r="G13" s="126">
        <v>3.6682114523603802</v>
      </c>
      <c r="J13" s="453"/>
    </row>
    <row r="14" spans="1:38" ht="25.5">
      <c r="A14" s="119">
        <v>4</v>
      </c>
      <c r="B14" s="120" t="s">
        <v>228</v>
      </c>
      <c r="C14" s="125">
        <v>0</v>
      </c>
      <c r="D14" s="127">
        <v>0</v>
      </c>
      <c r="E14" s="125"/>
      <c r="F14" s="126">
        <v>0</v>
      </c>
      <c r="G14" s="126">
        <v>0</v>
      </c>
      <c r="J14" s="453"/>
    </row>
    <row r="15" spans="1:38" ht="25.5">
      <c r="A15" s="119">
        <v>5</v>
      </c>
      <c r="B15" s="120" t="s">
        <v>229</v>
      </c>
      <c r="C15" s="125">
        <v>0</v>
      </c>
      <c r="D15" s="127">
        <v>0</v>
      </c>
      <c r="E15" s="125"/>
      <c r="F15" s="126">
        <v>0</v>
      </c>
      <c r="G15" s="126">
        <v>0</v>
      </c>
      <c r="J15" s="453"/>
    </row>
    <row r="16" spans="1:38" ht="38.25">
      <c r="A16" s="119">
        <v>6</v>
      </c>
      <c r="B16" s="120" t="s">
        <v>153</v>
      </c>
      <c r="C16" s="125">
        <v>0</v>
      </c>
      <c r="D16" s="127">
        <v>0</v>
      </c>
      <c r="E16" s="125"/>
      <c r="F16" s="126">
        <v>0</v>
      </c>
      <c r="G16" s="126">
        <v>0</v>
      </c>
      <c r="J16" s="453"/>
    </row>
    <row r="17" spans="1:10" ht="25.5">
      <c r="A17" s="119">
        <v>7</v>
      </c>
      <c r="B17" s="120" t="s">
        <v>240</v>
      </c>
      <c r="C17" s="125">
        <v>1</v>
      </c>
      <c r="D17" s="127">
        <v>1</v>
      </c>
      <c r="E17" s="89">
        <v>0</v>
      </c>
      <c r="F17" s="126">
        <v>1.0211375472276114E-3</v>
      </c>
      <c r="G17" s="126">
        <v>1.1221203586296667E-3</v>
      </c>
      <c r="J17" s="453"/>
    </row>
    <row r="18" spans="1:10" s="70" customFormat="1" ht="25.5">
      <c r="A18" s="130">
        <v>8</v>
      </c>
      <c r="B18" s="131" t="s">
        <v>163</v>
      </c>
      <c r="C18" s="127">
        <v>117</v>
      </c>
      <c r="D18" s="127">
        <v>141</v>
      </c>
      <c r="E18" s="89">
        <v>20.512820512820507</v>
      </c>
      <c r="F18" s="126">
        <v>0.11947309302563056</v>
      </c>
      <c r="G18" s="126">
        <v>0.158218970566783</v>
      </c>
      <c r="J18" s="453"/>
    </row>
    <row r="19" spans="1:10" ht="39" thickBot="1">
      <c r="A19" s="228">
        <v>9</v>
      </c>
      <c r="B19" s="123" t="s">
        <v>155</v>
      </c>
      <c r="C19" s="229">
        <v>41</v>
      </c>
      <c r="D19" s="229">
        <v>35</v>
      </c>
      <c r="E19" s="280">
        <v>-14.634146341463417</v>
      </c>
      <c r="F19" s="257">
        <v>4.1866639436332072E-2</v>
      </c>
      <c r="G19" s="257">
        <v>3.9274212552038335E-2</v>
      </c>
      <c r="J19" s="453"/>
    </row>
    <row r="20" spans="1:10" ht="26.25" thickBot="1">
      <c r="A20" s="363">
        <v>10</v>
      </c>
      <c r="B20" s="364" t="s">
        <v>162</v>
      </c>
      <c r="C20" s="365">
        <v>14655</v>
      </c>
      <c r="D20" s="365">
        <v>14278</v>
      </c>
      <c r="E20" s="366">
        <v>-2.5725008529512094</v>
      </c>
      <c r="F20" s="366">
        <v>14.964770754620648</v>
      </c>
      <c r="G20" s="366">
        <v>16.021634480514383</v>
      </c>
      <c r="J20" s="453"/>
    </row>
    <row r="21" spans="1:10" s="70" customFormat="1" ht="12.75">
      <c r="A21" s="233"/>
      <c r="B21" s="234" t="s">
        <v>100</v>
      </c>
      <c r="C21" s="232">
        <v>12410</v>
      </c>
      <c r="D21" s="232">
        <v>12204</v>
      </c>
      <c r="E21" s="281">
        <v>-1.6599516518936319</v>
      </c>
      <c r="F21" s="264">
        <v>12.67231696109466</v>
      </c>
      <c r="G21" s="264">
        <v>13.694356856716453</v>
      </c>
      <c r="J21" s="453"/>
    </row>
    <row r="22" spans="1:10" ht="12.75">
      <c r="A22" s="119"/>
      <c r="B22" s="121" t="s">
        <v>285</v>
      </c>
      <c r="C22" s="127">
        <v>72</v>
      </c>
      <c r="D22" s="127">
        <v>50</v>
      </c>
      <c r="E22" s="89">
        <v>-30.555555555555557</v>
      </c>
      <c r="F22" s="126">
        <v>7.3521903400388028E-2</v>
      </c>
      <c r="G22" s="126">
        <v>5.6106017931483329E-2</v>
      </c>
      <c r="J22" s="453"/>
    </row>
    <row r="23" spans="1:10" ht="25.5">
      <c r="A23" s="119"/>
      <c r="B23" s="425" t="s">
        <v>367</v>
      </c>
      <c r="C23" s="426">
        <v>2173</v>
      </c>
      <c r="D23" s="426">
        <v>2024</v>
      </c>
      <c r="E23" s="427">
        <v>-6.8568798895536132</v>
      </c>
      <c r="F23" s="428">
        <v>2.2189318901255999</v>
      </c>
      <c r="G23" s="428">
        <v>2.2711716058664453</v>
      </c>
      <c r="J23" s="453"/>
    </row>
    <row r="24" spans="1:10" ht="25.5">
      <c r="A24" s="119">
        <v>11</v>
      </c>
      <c r="B24" s="120" t="s">
        <v>161</v>
      </c>
      <c r="C24" s="127">
        <v>0</v>
      </c>
      <c r="D24" s="127">
        <v>0</v>
      </c>
      <c r="E24" s="127">
        <v>0</v>
      </c>
      <c r="F24" s="126">
        <v>0</v>
      </c>
      <c r="G24" s="126">
        <v>0</v>
      </c>
      <c r="J24" s="453"/>
    </row>
    <row r="25" spans="1:10" ht="25.5">
      <c r="A25" s="119">
        <v>12</v>
      </c>
      <c r="B25" s="120" t="s">
        <v>250</v>
      </c>
      <c r="C25" s="127">
        <v>0</v>
      </c>
      <c r="D25" s="127">
        <v>0</v>
      </c>
      <c r="E25" s="127">
        <v>0</v>
      </c>
      <c r="F25" s="126">
        <v>0</v>
      </c>
      <c r="G25" s="126">
        <v>0</v>
      </c>
      <c r="J25" s="453"/>
    </row>
    <row r="26" spans="1:10" ht="25.5">
      <c r="A26" s="119">
        <v>13</v>
      </c>
      <c r="B26" s="120" t="s">
        <v>158</v>
      </c>
      <c r="C26" s="127">
        <v>3</v>
      </c>
      <c r="D26" s="127">
        <v>4</v>
      </c>
      <c r="E26" s="127">
        <v>0</v>
      </c>
      <c r="F26" s="126">
        <v>3.0634126416828346E-3</v>
      </c>
      <c r="G26" s="126">
        <v>4.4884814345186666E-3</v>
      </c>
      <c r="J26" s="453"/>
    </row>
    <row r="27" spans="1:10" ht="25.5">
      <c r="A27" s="119">
        <v>14</v>
      </c>
      <c r="B27" s="120" t="s">
        <v>249</v>
      </c>
      <c r="C27" s="127">
        <v>0</v>
      </c>
      <c r="D27" s="127">
        <v>0</v>
      </c>
      <c r="E27" s="127">
        <v>0</v>
      </c>
      <c r="F27" s="126">
        <v>0</v>
      </c>
      <c r="G27" s="126">
        <v>0</v>
      </c>
      <c r="J27" s="453"/>
    </row>
    <row r="28" spans="1:10" ht="26.25" thickBot="1">
      <c r="A28" s="122">
        <v>15</v>
      </c>
      <c r="B28" s="123" t="s">
        <v>230</v>
      </c>
      <c r="C28" s="154">
        <v>40</v>
      </c>
      <c r="D28" s="229">
        <v>38</v>
      </c>
      <c r="E28" s="280">
        <v>-5.0000000000000044</v>
      </c>
      <c r="F28" s="257">
        <v>4.0845501889104463E-2</v>
      </c>
      <c r="G28" s="257">
        <v>4.2640573627927329E-2</v>
      </c>
      <c r="J28" s="453"/>
    </row>
    <row r="29" spans="1:10" ht="15" thickBot="1">
      <c r="A29" s="357"/>
      <c r="B29" s="358" t="s">
        <v>8</v>
      </c>
      <c r="C29" s="354">
        <v>97930</v>
      </c>
      <c r="D29" s="354">
        <v>89117</v>
      </c>
      <c r="E29" s="355">
        <v>-8.9992852037169442</v>
      </c>
      <c r="F29" s="356">
        <v>100.00000000000001</v>
      </c>
      <c r="G29" s="356">
        <v>100</v>
      </c>
      <c r="J29" s="453"/>
    </row>
    <row r="30" spans="1:10">
      <c r="J30" s="453"/>
    </row>
    <row r="31" spans="1:10">
      <c r="J31" s="453"/>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11" sqref="B11:F25"/>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1.7109375" style="63" bestFit="1" customWidth="1"/>
    <col min="9" max="9" width="15.140625" style="63" customWidth="1"/>
    <col min="10" max="16384" width="9.140625" style="63"/>
  </cols>
  <sheetData>
    <row r="2" spans="1:64" s="60" customFormat="1" ht="15.75" customHeight="1">
      <c r="A2" s="536" t="s">
        <v>109</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33" t="s">
        <v>181</v>
      </c>
      <c r="B3" s="533"/>
      <c r="C3" s="533"/>
      <c r="D3" s="533"/>
      <c r="E3" s="533"/>
      <c r="F3" s="53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49</v>
      </c>
      <c r="E5" s="538" t="s">
        <v>11</v>
      </c>
      <c r="F5" s="539"/>
    </row>
    <row r="6" spans="1:64" ht="12" customHeight="1">
      <c r="A6" s="309" t="s">
        <v>9</v>
      </c>
      <c r="B6" s="538" t="s">
        <v>261</v>
      </c>
      <c r="C6" s="539"/>
      <c r="D6" s="303" t="s">
        <v>13</v>
      </c>
      <c r="E6" s="538" t="s">
        <v>13</v>
      </c>
      <c r="F6" s="539"/>
    </row>
    <row r="7" spans="1:64" ht="12" customHeight="1">
      <c r="A7" s="312" t="s">
        <v>178</v>
      </c>
      <c r="B7" s="534" t="s">
        <v>262</v>
      </c>
      <c r="C7" s="535"/>
      <c r="D7" s="308" t="s">
        <v>50</v>
      </c>
      <c r="E7" s="534" t="s">
        <v>17</v>
      </c>
      <c r="F7" s="535"/>
    </row>
    <row r="8" spans="1:64" ht="12" customHeight="1">
      <c r="A8" s="313"/>
      <c r="B8" s="304"/>
      <c r="C8" s="321"/>
      <c r="D8" s="308" t="s">
        <v>18</v>
      </c>
      <c r="E8" s="534" t="s">
        <v>18</v>
      </c>
      <c r="F8" s="535"/>
    </row>
    <row r="9" spans="1:64" ht="17.25" customHeight="1" thickBot="1">
      <c r="A9" s="65" t="str">
        <f>' F4'!A10</f>
        <v>Janar - Shtator / January - September</v>
      </c>
      <c r="B9" s="66">
        <v>2019</v>
      </c>
      <c r="C9" s="225">
        <v>2020</v>
      </c>
      <c r="D9" s="66" t="s">
        <v>452</v>
      </c>
      <c r="E9" s="66">
        <v>2019</v>
      </c>
      <c r="F9" s="225">
        <v>2020</v>
      </c>
    </row>
    <row r="10" spans="1:64" ht="15.75" thickBot="1">
      <c r="A10" s="530" t="s">
        <v>333</v>
      </c>
      <c r="B10" s="530"/>
      <c r="C10" s="530"/>
      <c r="D10" s="530"/>
      <c r="E10" s="530"/>
      <c r="F10" s="530"/>
    </row>
    <row r="11" spans="1:64" ht="12.75">
      <c r="A11" s="134" t="s">
        <v>22</v>
      </c>
      <c r="B11" s="124">
        <v>16003129.059399983</v>
      </c>
      <c r="C11" s="124">
        <v>13020624.931099957</v>
      </c>
      <c r="D11" s="282">
        <v>-18.637006033192925</v>
      </c>
      <c r="E11" s="166">
        <v>21.83366295545888</v>
      </c>
      <c r="F11" s="140">
        <v>18.189521465445253</v>
      </c>
      <c r="G11" s="76"/>
      <c r="I11" s="453"/>
    </row>
    <row r="12" spans="1:64" ht="12.75">
      <c r="A12" s="74" t="s">
        <v>23</v>
      </c>
      <c r="B12" s="114"/>
      <c r="C12" s="114"/>
      <c r="D12" s="128"/>
      <c r="E12" s="137"/>
      <c r="F12" s="137"/>
      <c r="G12" s="76"/>
      <c r="I12" s="453"/>
    </row>
    <row r="13" spans="1:64" ht="12.75">
      <c r="A13" s="135" t="s">
        <v>24</v>
      </c>
      <c r="B13" s="138">
        <v>44328832.506219193</v>
      </c>
      <c r="C13" s="138">
        <v>44065141.319173902</v>
      </c>
      <c r="D13" s="139">
        <v>-0.59485254209727945</v>
      </c>
      <c r="E13" s="140">
        <v>60.479471518182471</v>
      </c>
      <c r="F13" s="140">
        <v>61.558015697736643</v>
      </c>
      <c r="G13" s="76"/>
      <c r="I13" s="453"/>
    </row>
    <row r="14" spans="1:64" ht="12.75">
      <c r="A14" s="136" t="s">
        <v>25</v>
      </c>
      <c r="B14" s="141"/>
      <c r="C14" s="141"/>
      <c r="D14" s="142"/>
      <c r="E14" s="143"/>
      <c r="F14" s="143"/>
      <c r="G14" s="76"/>
      <c r="I14" s="453"/>
    </row>
    <row r="15" spans="1:64" ht="12.75">
      <c r="A15" s="135" t="s">
        <v>257</v>
      </c>
      <c r="B15" s="138">
        <v>4223846.4031253885</v>
      </c>
      <c r="C15" s="138">
        <v>4106396.5999479992</v>
      </c>
      <c r="D15" s="139">
        <v>-2.7806362250881955</v>
      </c>
      <c r="E15" s="140">
        <v>5.762750422068069</v>
      </c>
      <c r="F15" s="140">
        <v>5.736544097970234</v>
      </c>
      <c r="G15" s="76"/>
      <c r="I15" s="453"/>
    </row>
    <row r="16" spans="1:64" ht="12.75">
      <c r="A16" s="136" t="s">
        <v>26</v>
      </c>
      <c r="B16" s="141"/>
      <c r="C16" s="141"/>
      <c r="D16" s="142"/>
      <c r="E16" s="143"/>
      <c r="F16" s="143"/>
      <c r="G16" s="76"/>
      <c r="I16" s="453"/>
    </row>
    <row r="17" spans="1:9" ht="12.75">
      <c r="A17" s="135" t="s">
        <v>172</v>
      </c>
      <c r="B17" s="138">
        <v>186656.01999999996</v>
      </c>
      <c r="C17" s="138">
        <v>340143.22999999992</v>
      </c>
      <c r="D17" s="139">
        <v>82.229981117137285</v>
      </c>
      <c r="E17" s="140">
        <v>0.25466173609926462</v>
      </c>
      <c r="F17" s="140">
        <v>0.47517247567995274</v>
      </c>
      <c r="G17" s="76"/>
      <c r="I17" s="453"/>
    </row>
    <row r="18" spans="1:9" ht="12.75">
      <c r="A18" s="136" t="s">
        <v>173</v>
      </c>
      <c r="B18" s="176"/>
      <c r="C18" s="176"/>
      <c r="D18" s="142"/>
      <c r="E18" s="143"/>
      <c r="F18" s="143"/>
      <c r="G18" s="76"/>
      <c r="I18" s="453"/>
    </row>
    <row r="19" spans="1:9" ht="12.75">
      <c r="A19" s="135" t="s">
        <v>27</v>
      </c>
      <c r="B19" s="145">
        <v>3787668.8095769994</v>
      </c>
      <c r="C19" s="145">
        <v>4619014.93251561</v>
      </c>
      <c r="D19" s="139">
        <v>21.948754358791312</v>
      </c>
      <c r="E19" s="140">
        <v>5.1676571418158046</v>
      </c>
      <c r="F19" s="140">
        <v>6.4526604298022123</v>
      </c>
      <c r="G19" s="76"/>
      <c r="I19" s="453"/>
    </row>
    <row r="20" spans="1:9" ht="12.75">
      <c r="A20" s="136" t="s">
        <v>28</v>
      </c>
      <c r="B20" s="176"/>
      <c r="C20" s="176"/>
      <c r="D20" s="142"/>
      <c r="E20" s="143"/>
      <c r="F20" s="143"/>
      <c r="I20" s="453"/>
    </row>
    <row r="21" spans="1:9" ht="12.75">
      <c r="A21" s="135" t="s">
        <v>29</v>
      </c>
      <c r="B21" s="145">
        <v>1168879.4405500002</v>
      </c>
      <c r="C21" s="145">
        <v>1026463.9576540004</v>
      </c>
      <c r="D21" s="139">
        <v>-12.18393257297674</v>
      </c>
      <c r="E21" s="140">
        <v>1.594745605425425</v>
      </c>
      <c r="F21" s="140">
        <v>1.4339471638306418</v>
      </c>
      <c r="I21" s="453"/>
    </row>
    <row r="22" spans="1:9" ht="12.75">
      <c r="A22" s="136" t="s">
        <v>30</v>
      </c>
      <c r="B22" s="141"/>
      <c r="C22" s="141"/>
      <c r="D22" s="142"/>
      <c r="E22" s="143"/>
      <c r="F22" s="143"/>
      <c r="I22" s="453"/>
    </row>
    <row r="23" spans="1:9" ht="12.75">
      <c r="A23" s="135" t="s">
        <v>31</v>
      </c>
      <c r="B23" s="138">
        <v>3596655.5198855945</v>
      </c>
      <c r="C23" s="138">
        <v>4405323.7762312405</v>
      </c>
      <c r="D23" s="139">
        <v>22.48389515967235</v>
      </c>
      <c r="E23" s="140">
        <v>4.9070506209500699</v>
      </c>
      <c r="F23" s="140">
        <v>6.1541386695350582</v>
      </c>
      <c r="I23" s="453"/>
    </row>
    <row r="24" spans="1:9" ht="13.5" thickBot="1">
      <c r="A24" s="74" t="s">
        <v>32</v>
      </c>
      <c r="B24" s="114"/>
      <c r="C24" s="114"/>
      <c r="D24" s="128"/>
      <c r="E24" s="128"/>
      <c r="F24" s="137"/>
    </row>
    <row r="25" spans="1:9" ht="15" thickBot="1">
      <c r="A25" s="367" t="s">
        <v>8</v>
      </c>
      <c r="B25" s="368">
        <v>73295667.758757174</v>
      </c>
      <c r="C25" s="368">
        <v>71583108.746622711</v>
      </c>
      <c r="D25" s="369">
        <v>-2.3365078244066528</v>
      </c>
      <c r="E25" s="370">
        <v>100</v>
      </c>
      <c r="F25" s="370">
        <v>100</v>
      </c>
      <c r="I25" s="453"/>
    </row>
    <row r="26" spans="1:9">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F22" sqref="F22"/>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1.28515625" style="111" bestFit="1" customWidth="1"/>
    <col min="9" max="9" width="12" style="260" customWidth="1"/>
    <col min="10" max="10" width="10.5703125" style="111" customWidth="1"/>
    <col min="11" max="16384" width="9.140625" style="111"/>
  </cols>
  <sheetData>
    <row r="2" spans="1:11" ht="15.75" customHeight="1">
      <c r="A2" s="536" t="s">
        <v>58</v>
      </c>
      <c r="B2" s="536"/>
      <c r="C2" s="536"/>
      <c r="D2" s="536"/>
      <c r="E2" s="536"/>
      <c r="F2" s="536"/>
      <c r="G2" s="92"/>
    </row>
    <row r="3" spans="1:11" ht="15.75">
      <c r="A3" s="533" t="s">
        <v>133</v>
      </c>
      <c r="B3" s="533"/>
      <c r="C3" s="533"/>
      <c r="D3" s="533"/>
      <c r="E3" s="533"/>
      <c r="F3" s="533"/>
      <c r="G3" s="93"/>
    </row>
    <row r="5" spans="1:11">
      <c r="A5" s="322"/>
      <c r="B5" s="371"/>
      <c r="C5" s="321"/>
      <c r="D5" s="303" t="s">
        <v>49</v>
      </c>
      <c r="E5" s="538" t="s">
        <v>11</v>
      </c>
      <c r="F5" s="539"/>
      <c r="I5" s="514"/>
    </row>
    <row r="6" spans="1:11" ht="14.25">
      <c r="A6" s="309" t="s">
        <v>9</v>
      </c>
      <c r="B6" s="538" t="s">
        <v>261</v>
      </c>
      <c r="C6" s="539"/>
      <c r="D6" s="303" t="s">
        <v>13</v>
      </c>
      <c r="E6" s="538" t="s">
        <v>13</v>
      </c>
      <c r="F6" s="539"/>
    </row>
    <row r="7" spans="1:11" ht="15">
      <c r="A7" s="312" t="s">
        <v>178</v>
      </c>
      <c r="B7" s="534" t="s">
        <v>262</v>
      </c>
      <c r="C7" s="535"/>
      <c r="D7" s="308" t="s">
        <v>50</v>
      </c>
      <c r="E7" s="534" t="s">
        <v>17</v>
      </c>
      <c r="F7" s="535"/>
    </row>
    <row r="8" spans="1:11">
      <c r="A8" s="313"/>
      <c r="B8" s="304"/>
      <c r="C8" s="321"/>
      <c r="D8" s="308" t="s">
        <v>18</v>
      </c>
      <c r="E8" s="534" t="s">
        <v>18</v>
      </c>
      <c r="F8" s="535"/>
      <c r="H8" s="480"/>
    </row>
    <row r="9" spans="1:11" ht="15.75" customHeight="1" thickBot="1">
      <c r="A9" s="65" t="str">
        <f>' F4'!A10</f>
        <v>Janar - Shtator / January - September</v>
      </c>
      <c r="B9" s="66">
        <v>2019</v>
      </c>
      <c r="C9" s="225">
        <v>2020</v>
      </c>
      <c r="D9" s="66" t="s">
        <v>452</v>
      </c>
      <c r="E9" s="66">
        <v>2019</v>
      </c>
      <c r="F9" s="225">
        <v>2020</v>
      </c>
    </row>
    <row r="10" spans="1:11" ht="15.75" thickBot="1">
      <c r="A10" s="530" t="s">
        <v>335</v>
      </c>
      <c r="B10" s="530"/>
      <c r="C10" s="530"/>
      <c r="D10" s="530"/>
      <c r="E10" s="530"/>
      <c r="F10" s="530"/>
    </row>
    <row r="11" spans="1:11" ht="12" customHeight="1">
      <c r="A11" s="134" t="s">
        <v>22</v>
      </c>
      <c r="B11" s="124">
        <v>7504570.0000000009</v>
      </c>
      <c r="C11" s="124">
        <v>6936717.620000001</v>
      </c>
      <c r="D11" s="282">
        <v>-7.5667543909910817</v>
      </c>
      <c r="E11" s="166">
        <v>21.871473011058502</v>
      </c>
      <c r="F11" s="140">
        <v>20.132684417545992</v>
      </c>
      <c r="G11" s="144"/>
    </row>
    <row r="12" spans="1:11" ht="12" customHeight="1">
      <c r="A12" s="74" t="s">
        <v>23</v>
      </c>
      <c r="D12" s="128"/>
      <c r="E12" s="137"/>
      <c r="F12" s="137"/>
      <c r="G12" s="144"/>
    </row>
    <row r="13" spans="1:11" ht="12" customHeight="1">
      <c r="A13" s="135" t="s">
        <v>24</v>
      </c>
      <c r="B13" s="138">
        <v>22884500.18</v>
      </c>
      <c r="C13" s="138">
        <v>23415106.360000011</v>
      </c>
      <c r="D13" s="139">
        <v>2.3186269126547865</v>
      </c>
      <c r="E13" s="140">
        <v>66.695057552722318</v>
      </c>
      <c r="F13" s="140">
        <v>67.958503253755637</v>
      </c>
      <c r="G13" s="144"/>
    </row>
    <row r="14" spans="1:11" ht="12" customHeight="1">
      <c r="A14" s="136" t="s">
        <v>25</v>
      </c>
      <c r="B14" s="141"/>
      <c r="C14" s="141"/>
      <c r="D14" s="142"/>
      <c r="E14" s="143"/>
      <c r="F14" s="143"/>
      <c r="G14" s="144"/>
    </row>
    <row r="15" spans="1:11" ht="12" customHeight="1">
      <c r="A15" s="135" t="s">
        <v>257</v>
      </c>
      <c r="B15" s="138">
        <v>2451935.8799999994</v>
      </c>
      <c r="C15" s="138">
        <v>2324986.2199999997</v>
      </c>
      <c r="D15" s="139">
        <v>-5.1775277255618812</v>
      </c>
      <c r="E15" s="140">
        <v>7.1459723107740958</v>
      </c>
      <c r="F15" s="140">
        <v>6.7478909199713302</v>
      </c>
      <c r="G15" s="144"/>
    </row>
    <row r="16" spans="1:11" ht="12" customHeight="1">
      <c r="A16" s="136" t="s">
        <v>26</v>
      </c>
      <c r="B16" s="141"/>
      <c r="C16" s="141"/>
      <c r="D16" s="142"/>
      <c r="E16" s="143"/>
      <c r="F16" s="143"/>
      <c r="G16" s="442"/>
      <c r="H16" s="443"/>
      <c r="J16" s="443"/>
      <c r="K16" s="443"/>
    </row>
    <row r="17" spans="1:11" ht="12" customHeight="1">
      <c r="A17" s="135" t="s">
        <v>172</v>
      </c>
      <c r="B17" s="138">
        <v>4836.1000000000004</v>
      </c>
      <c r="C17" s="138">
        <v>41159.69</v>
      </c>
      <c r="D17" s="139">
        <v>751.09261595086957</v>
      </c>
      <c r="E17" s="140">
        <v>1.4094429211637709E-2</v>
      </c>
      <c r="F17" s="140">
        <v>0.11945924497558304</v>
      </c>
      <c r="G17" s="442"/>
      <c r="H17" s="443"/>
      <c r="J17" s="443"/>
      <c r="K17" s="443"/>
    </row>
    <row r="18" spans="1:11" ht="13.5" customHeight="1">
      <c r="A18" s="136" t="s">
        <v>173</v>
      </c>
      <c r="B18" s="176"/>
      <c r="C18" s="176"/>
      <c r="D18" s="142"/>
      <c r="E18" s="143"/>
      <c r="F18" s="143"/>
      <c r="G18" s="444"/>
      <c r="H18" s="445"/>
      <c r="J18" s="446"/>
      <c r="K18" s="443"/>
    </row>
    <row r="19" spans="1:11" ht="12.75" customHeight="1">
      <c r="A19" s="135" t="s">
        <v>27</v>
      </c>
      <c r="B19" s="145">
        <v>1058334.83</v>
      </c>
      <c r="C19" s="145">
        <v>478863.42999999993</v>
      </c>
      <c r="D19" s="139">
        <v>-54.753125719201748</v>
      </c>
      <c r="E19" s="140">
        <v>3.0844327750967993</v>
      </c>
      <c r="F19" s="140">
        <v>1.3898225131000248</v>
      </c>
      <c r="G19" s="442"/>
      <c r="H19" s="443"/>
      <c r="J19" s="443"/>
      <c r="K19" s="443"/>
    </row>
    <row r="20" spans="1:11" ht="15" customHeight="1">
      <c r="A20" s="136" t="s">
        <v>28</v>
      </c>
      <c r="B20" s="176"/>
      <c r="C20" s="176"/>
      <c r="D20" s="142"/>
      <c r="E20" s="143"/>
      <c r="F20" s="143"/>
      <c r="G20" s="144"/>
    </row>
    <row r="21" spans="1:11">
      <c r="A21" s="135" t="s">
        <v>29</v>
      </c>
      <c r="B21" s="145">
        <v>1459</v>
      </c>
      <c r="C21" s="145">
        <v>3458.29</v>
      </c>
      <c r="D21" s="139">
        <v>137.03152844413981</v>
      </c>
      <c r="E21" s="140">
        <v>4.2521395793675499E-3</v>
      </c>
      <c r="F21" s="140">
        <v>1.00371191402707E-2</v>
      </c>
      <c r="G21" s="144"/>
    </row>
    <row r="22" spans="1:11">
      <c r="A22" s="136" t="s">
        <v>30</v>
      </c>
      <c r="B22" s="141"/>
      <c r="C22" s="141"/>
      <c r="D22" s="142"/>
      <c r="E22" s="143"/>
      <c r="F22" s="143"/>
      <c r="G22" s="144"/>
    </row>
    <row r="23" spans="1:11">
      <c r="A23" s="135" t="s">
        <v>31</v>
      </c>
      <c r="B23" s="138">
        <v>406502</v>
      </c>
      <c r="C23" s="138">
        <v>1254714.3700000001</v>
      </c>
      <c r="D23" s="139">
        <v>208.66130301941936</v>
      </c>
      <c r="E23" s="140">
        <v>1.184717781557278</v>
      </c>
      <c r="F23" s="140">
        <v>3.6416025315111544</v>
      </c>
      <c r="G23" s="144"/>
    </row>
    <row r="24" spans="1:11" ht="13.5" thickBot="1">
      <c r="A24" s="74" t="s">
        <v>32</v>
      </c>
      <c r="B24" s="114"/>
      <c r="C24" s="114"/>
      <c r="D24" s="128"/>
      <c r="E24" s="128"/>
      <c r="F24" s="137"/>
      <c r="G24" s="144"/>
    </row>
    <row r="25" spans="1:11" ht="15" thickBot="1">
      <c r="A25" s="367" t="s">
        <v>8</v>
      </c>
      <c r="B25" s="368">
        <v>34312137.990000002</v>
      </c>
      <c r="C25" s="368">
        <v>34455005.980000012</v>
      </c>
      <c r="D25" s="369">
        <v>0.4163774056913816</v>
      </c>
      <c r="E25" s="370">
        <v>100</v>
      </c>
      <c r="F25" s="370">
        <v>99.999999999999986</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4" zoomScale="83" zoomScaleNormal="83" workbookViewId="0">
      <selection activeCell="B11" sqref="B11:F25"/>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6" customWidth="1"/>
    <col min="10" max="16384" width="9.140625" style="63"/>
  </cols>
  <sheetData>
    <row r="2" spans="1:30" s="60" customFormat="1" ht="15.75" customHeight="1">
      <c r="A2" s="536" t="s">
        <v>99</v>
      </c>
      <c r="B2" s="536"/>
      <c r="C2" s="536"/>
      <c r="D2" s="536"/>
      <c r="E2" s="536"/>
      <c r="F2" s="536"/>
      <c r="G2" s="59"/>
      <c r="H2" s="59"/>
      <c r="I2" s="510"/>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33" t="s">
        <v>164</v>
      </c>
      <c r="B3" s="533"/>
      <c r="C3" s="533"/>
      <c r="D3" s="533"/>
      <c r="E3" s="533"/>
      <c r="F3" s="533"/>
      <c r="G3" s="59"/>
      <c r="H3" s="59"/>
      <c r="I3" s="510"/>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2"/>
      <c r="D5" s="322" t="s">
        <v>49</v>
      </c>
      <c r="E5" s="538" t="s">
        <v>11</v>
      </c>
      <c r="F5" s="539"/>
    </row>
    <row r="6" spans="1:30" ht="12.75" customHeight="1">
      <c r="A6" s="309" t="s">
        <v>9</v>
      </c>
      <c r="B6" s="542" t="s">
        <v>44</v>
      </c>
      <c r="C6" s="543"/>
      <c r="D6" s="322" t="s">
        <v>13</v>
      </c>
      <c r="E6" s="538" t="s">
        <v>13</v>
      </c>
      <c r="F6" s="539"/>
    </row>
    <row r="7" spans="1:30" ht="13.5" customHeight="1">
      <c r="A7" s="312" t="s">
        <v>178</v>
      </c>
      <c r="B7" s="544" t="s">
        <v>45</v>
      </c>
      <c r="C7" s="545"/>
      <c r="D7" s="313" t="s">
        <v>50</v>
      </c>
      <c r="E7" s="534" t="s">
        <v>17</v>
      </c>
      <c r="F7" s="535"/>
    </row>
    <row r="8" spans="1:30" ht="12" customHeight="1">
      <c r="A8" s="313"/>
      <c r="B8" s="310"/>
      <c r="C8" s="342"/>
      <c r="D8" s="313" t="s">
        <v>18</v>
      </c>
      <c r="E8" s="534" t="s">
        <v>18</v>
      </c>
      <c r="F8" s="535"/>
      <c r="H8" s="453"/>
    </row>
    <row r="9" spans="1:30" ht="16.5" customHeight="1" thickBot="1">
      <c r="A9" s="65" t="str">
        <f>' F4'!A10</f>
        <v>Janar - Shtator / January - September</v>
      </c>
      <c r="B9" s="66">
        <v>2019</v>
      </c>
      <c r="C9" s="225">
        <v>2020</v>
      </c>
      <c r="D9" s="66" t="s">
        <v>452</v>
      </c>
      <c r="E9" s="66">
        <v>2019</v>
      </c>
      <c r="F9" s="225">
        <v>2020</v>
      </c>
    </row>
    <row r="10" spans="1:30" ht="15.75" thickBot="1">
      <c r="A10" s="530" t="s">
        <v>341</v>
      </c>
      <c r="B10" s="530" t="s">
        <v>21</v>
      </c>
      <c r="C10" s="530"/>
      <c r="D10" s="530"/>
      <c r="E10" s="530"/>
      <c r="F10" s="530"/>
    </row>
    <row r="11" spans="1:30" ht="12.75">
      <c r="A11" s="134" t="s">
        <v>22</v>
      </c>
      <c r="B11" s="132">
        <v>207729</v>
      </c>
      <c r="C11" s="138">
        <v>116563</v>
      </c>
      <c r="D11" s="282">
        <v>-43.886987372971518</v>
      </c>
      <c r="E11" s="166">
        <v>22.82583255408154</v>
      </c>
      <c r="F11" s="140">
        <v>20.543066012463697</v>
      </c>
      <c r="I11" s="511"/>
    </row>
    <row r="12" spans="1:30" ht="12.75">
      <c r="A12" s="74" t="s">
        <v>23</v>
      </c>
      <c r="B12" s="114"/>
      <c r="C12" s="114"/>
      <c r="D12" s="128"/>
      <c r="E12" s="137"/>
      <c r="F12" s="137"/>
      <c r="I12" s="511"/>
    </row>
    <row r="13" spans="1:30" ht="12.75">
      <c r="A13" s="135" t="s">
        <v>24</v>
      </c>
      <c r="B13" s="138">
        <v>664086</v>
      </c>
      <c r="C13" s="138">
        <v>416675</v>
      </c>
      <c r="D13" s="139">
        <v>-37.255867462949077</v>
      </c>
      <c r="E13" s="140">
        <v>72.971592014161686</v>
      </c>
      <c r="F13" s="140">
        <v>73.434812339621587</v>
      </c>
      <c r="I13" s="511"/>
      <c r="K13" s="453"/>
    </row>
    <row r="14" spans="1:30" ht="12.75">
      <c r="A14" s="136" t="s">
        <v>25</v>
      </c>
      <c r="B14" s="141"/>
      <c r="C14" s="141"/>
      <c r="D14" s="142"/>
      <c r="E14" s="143"/>
      <c r="F14" s="143"/>
      <c r="I14" s="511"/>
    </row>
    <row r="15" spans="1:30" ht="12.75">
      <c r="A15" s="135" t="s">
        <v>257</v>
      </c>
      <c r="B15" s="138">
        <v>11894</v>
      </c>
      <c r="C15" s="138">
        <v>10840</v>
      </c>
      <c r="D15" s="139">
        <v>-8.8616108962502054</v>
      </c>
      <c r="E15" s="140">
        <v>1.3069453586078295</v>
      </c>
      <c r="F15" s="140">
        <v>1.9104418689902152</v>
      </c>
      <c r="I15" s="511"/>
    </row>
    <row r="16" spans="1:30" ht="12.75">
      <c r="A16" s="136" t="s">
        <v>26</v>
      </c>
      <c r="B16" s="141"/>
      <c r="C16" s="141"/>
      <c r="D16" s="142"/>
      <c r="E16" s="143"/>
      <c r="F16" s="143"/>
      <c r="I16" s="511"/>
    </row>
    <row r="17" spans="1:9" ht="12.75">
      <c r="A17" s="135" t="s">
        <v>172</v>
      </c>
      <c r="B17" s="138">
        <v>58</v>
      </c>
      <c r="C17" s="138">
        <v>48</v>
      </c>
      <c r="D17" s="139">
        <v>-17.241379310344829</v>
      </c>
      <c r="E17" s="140">
        <v>6.3731991591772412E-3</v>
      </c>
      <c r="F17" s="140">
        <v>8.4595211911005826E-3</v>
      </c>
      <c r="I17" s="511"/>
    </row>
    <row r="18" spans="1:9" ht="12" customHeight="1">
      <c r="A18" s="136" t="s">
        <v>173</v>
      </c>
      <c r="B18" s="141"/>
      <c r="C18" s="141"/>
      <c r="D18" s="142"/>
      <c r="E18" s="143"/>
      <c r="F18" s="143"/>
      <c r="I18" s="511"/>
    </row>
    <row r="19" spans="1:9" ht="12.75">
      <c r="A19" s="135" t="s">
        <v>27</v>
      </c>
      <c r="B19" s="145">
        <v>4508</v>
      </c>
      <c r="C19" s="138">
        <v>4442</v>
      </c>
      <c r="D19" s="139">
        <v>-1.4640638864241384</v>
      </c>
      <c r="E19" s="140">
        <v>0.49535141050984488</v>
      </c>
      <c r="F19" s="140">
        <v>0.78285819022643321</v>
      </c>
      <c r="I19" s="511"/>
    </row>
    <row r="20" spans="1:9" ht="12" customHeight="1">
      <c r="A20" s="136" t="s">
        <v>28</v>
      </c>
      <c r="B20" s="141"/>
      <c r="C20" s="141"/>
      <c r="D20" s="142"/>
      <c r="E20" s="143"/>
      <c r="F20" s="143"/>
      <c r="I20" s="511"/>
    </row>
    <row r="21" spans="1:9" ht="12.75">
      <c r="A21" s="135" t="s">
        <v>29</v>
      </c>
      <c r="B21" s="138">
        <v>1167</v>
      </c>
      <c r="C21" s="138">
        <v>947</v>
      </c>
      <c r="D21" s="139">
        <v>-18.851756640959728</v>
      </c>
      <c r="E21" s="140">
        <v>0.12823316239241106</v>
      </c>
      <c r="F21" s="140">
        <v>0.16689930349942192</v>
      </c>
      <c r="I21" s="511"/>
    </row>
    <row r="22" spans="1:9" ht="12.75">
      <c r="A22" s="136" t="s">
        <v>30</v>
      </c>
      <c r="B22" s="141"/>
      <c r="C22" s="141"/>
      <c r="D22" s="142"/>
      <c r="E22" s="143"/>
      <c r="F22" s="143"/>
      <c r="I22" s="511"/>
    </row>
    <row r="23" spans="1:9" ht="12.75">
      <c r="A23" s="135" t="s">
        <v>31</v>
      </c>
      <c r="B23" s="138">
        <v>20619</v>
      </c>
      <c r="C23" s="138">
        <v>17893</v>
      </c>
      <c r="D23" s="139">
        <v>-13.220815752461323</v>
      </c>
      <c r="E23" s="140">
        <v>2.2656723010875095</v>
      </c>
      <c r="F23" s="140">
        <v>3.153462764007557</v>
      </c>
      <c r="I23" s="511"/>
    </row>
    <row r="24" spans="1:9" ht="13.5" thickBot="1">
      <c r="A24" s="74" t="s">
        <v>32</v>
      </c>
      <c r="B24" s="114"/>
      <c r="C24" s="114"/>
      <c r="D24" s="128"/>
      <c r="E24" s="128"/>
      <c r="F24" s="137"/>
      <c r="I24" s="511"/>
    </row>
    <row r="25" spans="1:9" ht="15" thickBot="1">
      <c r="A25" s="372" t="s">
        <v>8</v>
      </c>
      <c r="B25" s="373">
        <v>910061</v>
      </c>
      <c r="C25" s="373">
        <v>567408</v>
      </c>
      <c r="D25" s="369">
        <v>-37.651651922233789</v>
      </c>
      <c r="E25" s="370">
        <v>99.999999999999986</v>
      </c>
      <c r="F25" s="370">
        <v>100.00000000000001</v>
      </c>
      <c r="I25" s="511"/>
    </row>
    <row r="26" spans="1:9" ht="12.75" thickBot="1">
      <c r="A26" s="73"/>
      <c r="B26" s="168"/>
      <c r="C26" s="168"/>
      <c r="D26" s="74"/>
      <c r="E26" s="74"/>
      <c r="F26" s="74"/>
    </row>
    <row r="27" spans="1:9" ht="15.75" thickBot="1">
      <c r="A27" s="530" t="s">
        <v>342</v>
      </c>
      <c r="B27" s="530"/>
      <c r="C27" s="530"/>
      <c r="D27" s="530"/>
      <c r="E27" s="530"/>
      <c r="F27" s="530"/>
    </row>
    <row r="28" spans="1:9" ht="12.75">
      <c r="A28" s="134" t="s">
        <v>22</v>
      </c>
      <c r="B28" s="124">
        <v>79572</v>
      </c>
      <c r="C28" s="138">
        <v>71351</v>
      </c>
      <c r="D28" s="282">
        <v>-10.331523651535711</v>
      </c>
      <c r="E28" s="166">
        <v>81.253956907995502</v>
      </c>
      <c r="F28" s="166">
        <v>80.064409708585345</v>
      </c>
      <c r="I28" s="511"/>
    </row>
    <row r="29" spans="1:9" ht="12.75">
      <c r="A29" s="74" t="s">
        <v>23</v>
      </c>
      <c r="B29" s="114"/>
      <c r="C29" s="114"/>
      <c r="D29" s="128"/>
      <c r="E29" s="128"/>
      <c r="F29" s="128"/>
      <c r="I29" s="511"/>
    </row>
    <row r="30" spans="1:9" ht="12.75">
      <c r="A30" s="135" t="s">
        <v>24</v>
      </c>
      <c r="B30" s="138">
        <v>14655</v>
      </c>
      <c r="C30" s="138">
        <v>14278</v>
      </c>
      <c r="D30" s="139">
        <v>-2.5725008529512094</v>
      </c>
      <c r="E30" s="140">
        <v>14.964770754620648</v>
      </c>
      <c r="F30" s="140">
        <v>16.021634480514379</v>
      </c>
      <c r="I30" s="511"/>
    </row>
    <row r="31" spans="1:9" ht="12.75">
      <c r="A31" s="136" t="s">
        <v>25</v>
      </c>
      <c r="B31" s="141"/>
      <c r="C31" s="141"/>
      <c r="D31" s="142"/>
      <c r="E31" s="142"/>
      <c r="F31" s="142"/>
      <c r="I31" s="511"/>
    </row>
    <row r="32" spans="1:9" ht="12.75">
      <c r="A32" s="135" t="s">
        <v>257</v>
      </c>
      <c r="B32" s="138">
        <v>3501</v>
      </c>
      <c r="C32" s="138">
        <v>3269</v>
      </c>
      <c r="D32" s="139">
        <v>-6.6266780919737256</v>
      </c>
      <c r="E32" s="140">
        <v>3.575002552843868</v>
      </c>
      <c r="F32" s="140">
        <v>3.6682114523603802</v>
      </c>
      <c r="I32" s="511"/>
    </row>
    <row r="33" spans="1:9" ht="12.75">
      <c r="A33" s="136" t="s">
        <v>26</v>
      </c>
      <c r="B33" s="141"/>
      <c r="C33" s="141"/>
      <c r="D33" s="142"/>
      <c r="E33" s="142"/>
      <c r="F33" s="142"/>
      <c r="I33" s="511"/>
    </row>
    <row r="34" spans="1:9" ht="12.75">
      <c r="A34" s="135" t="s">
        <v>172</v>
      </c>
      <c r="B34" s="129">
        <v>1</v>
      </c>
      <c r="C34" s="138">
        <v>1</v>
      </c>
      <c r="D34" s="139">
        <v>0</v>
      </c>
      <c r="E34" s="140">
        <v>1.0211375472276114E-3</v>
      </c>
      <c r="F34" s="140">
        <v>1.1221203586296667E-3</v>
      </c>
      <c r="I34" s="511"/>
    </row>
    <row r="35" spans="1:9" ht="12.75">
      <c r="A35" s="136" t="s">
        <v>173</v>
      </c>
      <c r="B35" s="141"/>
      <c r="C35" s="141"/>
      <c r="D35" s="142"/>
      <c r="E35" s="142"/>
      <c r="F35" s="142"/>
      <c r="I35" s="511"/>
    </row>
    <row r="36" spans="1:9" ht="12.75">
      <c r="A36" s="135" t="s">
        <v>27</v>
      </c>
      <c r="B36" s="138">
        <v>158</v>
      </c>
      <c r="C36" s="138">
        <v>176</v>
      </c>
      <c r="D36" s="139">
        <v>11.392405063291132</v>
      </c>
      <c r="E36" s="140">
        <v>0.16133973246196262</v>
      </c>
      <c r="F36" s="140">
        <v>0.19749318311882133</v>
      </c>
      <c r="I36" s="511"/>
    </row>
    <row r="37" spans="1:9" ht="12.75">
      <c r="A37" s="136" t="s">
        <v>28</v>
      </c>
      <c r="B37" s="141"/>
      <c r="C37" s="141"/>
      <c r="D37" s="142"/>
      <c r="E37" s="142"/>
      <c r="F37" s="142"/>
      <c r="I37" s="511"/>
    </row>
    <row r="38" spans="1:9" ht="12.75">
      <c r="A38" s="135" t="s">
        <v>29</v>
      </c>
      <c r="B38" s="138">
        <v>3</v>
      </c>
      <c r="C38" s="138">
        <v>4</v>
      </c>
      <c r="D38" s="139">
        <v>33.333333333333329</v>
      </c>
      <c r="E38" s="140">
        <v>3.0634126416828346E-3</v>
      </c>
      <c r="F38" s="140">
        <v>4.4884814345186666E-3</v>
      </c>
      <c r="I38" s="511"/>
    </row>
    <row r="39" spans="1:9" ht="12.75">
      <c r="A39" s="136" t="s">
        <v>30</v>
      </c>
      <c r="B39" s="141"/>
      <c r="C39" s="141"/>
      <c r="D39" s="142"/>
      <c r="E39" s="142"/>
      <c r="F39" s="142"/>
      <c r="I39" s="511"/>
    </row>
    <row r="40" spans="1:9" ht="12.75">
      <c r="A40" s="135" t="s">
        <v>31</v>
      </c>
      <c r="B40" s="138">
        <v>40</v>
      </c>
      <c r="C40" s="138">
        <v>38</v>
      </c>
      <c r="D40" s="139">
        <v>-5.0000000000000044</v>
      </c>
      <c r="E40" s="140">
        <v>4.0845501889104463E-2</v>
      </c>
      <c r="F40" s="140">
        <v>4.2640573627927329E-2</v>
      </c>
      <c r="I40" s="511"/>
    </row>
    <row r="41" spans="1:9" ht="13.5" thickBot="1">
      <c r="A41" s="74" t="s">
        <v>32</v>
      </c>
      <c r="B41" s="114"/>
      <c r="C41" s="114"/>
      <c r="D41" s="128"/>
      <c r="E41" s="128"/>
      <c r="F41" s="248"/>
    </row>
    <row r="42" spans="1:9" ht="15" thickBot="1">
      <c r="A42" s="372" t="s">
        <v>8</v>
      </c>
      <c r="B42" s="373">
        <v>97930</v>
      </c>
      <c r="C42" s="373">
        <v>89117</v>
      </c>
      <c r="D42" s="369">
        <v>-8.9992852037169442</v>
      </c>
      <c r="E42" s="370">
        <v>100</v>
      </c>
      <c r="F42" s="370">
        <v>100</v>
      </c>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H20" sqref="H20"/>
    </sheetView>
  </sheetViews>
  <sheetFormatPr defaultColWidth="9.140625" defaultRowHeight="12"/>
  <cols>
    <col min="1" max="1" width="23.140625" style="63" customWidth="1"/>
    <col min="2" max="2" width="8.42578125" style="472" bestFit="1" customWidth="1"/>
    <col min="3" max="3" width="12.42578125" style="472"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36" t="s">
        <v>309</v>
      </c>
      <c r="B2" s="536"/>
      <c r="C2" s="536"/>
      <c r="D2" s="536"/>
      <c r="E2" s="536"/>
      <c r="F2" s="536"/>
      <c r="G2" s="536"/>
      <c r="H2" s="53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33" t="s">
        <v>182</v>
      </c>
      <c r="B3" s="533"/>
      <c r="C3" s="533"/>
      <c r="D3" s="533"/>
      <c r="E3" s="533"/>
      <c r="F3" s="533"/>
      <c r="G3" s="533"/>
      <c r="H3" s="533"/>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61"/>
      <c r="C4" s="462"/>
      <c r="D4" s="62"/>
      <c r="E4" s="62"/>
      <c r="F4" s="62"/>
      <c r="G4" s="62"/>
      <c r="H4" s="62"/>
    </row>
    <row r="5" spans="1:42" ht="12" customHeight="1">
      <c r="A5" s="322"/>
      <c r="B5" s="483"/>
      <c r="C5" s="310"/>
      <c r="D5" s="310"/>
      <c r="E5" s="342"/>
      <c r="F5" s="322" t="s">
        <v>49</v>
      </c>
      <c r="G5" s="538" t="s">
        <v>11</v>
      </c>
      <c r="H5" s="539"/>
    </row>
    <row r="6" spans="1:42" ht="12" customHeight="1">
      <c r="A6" s="320" t="s">
        <v>270</v>
      </c>
      <c r="B6" s="378" t="s">
        <v>374</v>
      </c>
      <c r="C6" s="385" t="s">
        <v>261</v>
      </c>
      <c r="D6" s="378" t="s">
        <v>374</v>
      </c>
      <c r="E6" s="385" t="s">
        <v>261</v>
      </c>
      <c r="F6" s="322" t="s">
        <v>13</v>
      </c>
      <c r="G6" s="538" t="s">
        <v>13</v>
      </c>
      <c r="H6" s="539"/>
    </row>
    <row r="7" spans="1:42" ht="12" customHeight="1">
      <c r="A7" s="374" t="s">
        <v>34</v>
      </c>
      <c r="B7" s="378"/>
      <c r="C7" s="385"/>
      <c r="D7" s="378"/>
      <c r="E7" s="385"/>
      <c r="F7" s="313" t="s">
        <v>50</v>
      </c>
      <c r="G7" s="534" t="s">
        <v>17</v>
      </c>
      <c r="H7" s="535"/>
    </row>
    <row r="8" spans="1:42" ht="12" customHeight="1">
      <c r="A8" s="313"/>
      <c r="B8" s="382" t="s">
        <v>221</v>
      </c>
      <c r="C8" s="383" t="s">
        <v>262</v>
      </c>
      <c r="D8" s="382" t="s">
        <v>221</v>
      </c>
      <c r="E8" s="383" t="s">
        <v>262</v>
      </c>
      <c r="F8" s="313" t="s">
        <v>18</v>
      </c>
      <c r="G8" s="534" t="s">
        <v>18</v>
      </c>
      <c r="H8" s="535"/>
    </row>
    <row r="9" spans="1:42" ht="12.75" thickBot="1">
      <c r="A9" s="65" t="str">
        <f>' F4'!A10</f>
        <v>Janar - Shtator / January - September</v>
      </c>
      <c r="B9" s="463"/>
      <c r="C9" s="464">
        <v>2019</v>
      </c>
      <c r="D9" s="70"/>
      <c r="E9" s="66">
        <v>2020</v>
      </c>
      <c r="F9" s="66" t="s">
        <v>452</v>
      </c>
      <c r="G9" s="66">
        <v>2019</v>
      </c>
      <c r="H9" s="225">
        <v>2020</v>
      </c>
    </row>
    <row r="10" spans="1:42" ht="15.75" thickBot="1">
      <c r="A10" s="530" t="s">
        <v>334</v>
      </c>
      <c r="B10" s="530"/>
      <c r="C10" s="530"/>
      <c r="D10" s="530"/>
      <c r="E10" s="530"/>
      <c r="F10" s="530"/>
      <c r="G10" s="530"/>
      <c r="H10" s="530"/>
    </row>
    <row r="11" spans="1:42" ht="15">
      <c r="A11" s="120" t="s">
        <v>268</v>
      </c>
      <c r="B11" s="465">
        <v>1226</v>
      </c>
      <c r="C11" s="466">
        <v>1696745.389351791</v>
      </c>
      <c r="D11" s="269">
        <v>1658</v>
      </c>
      <c r="E11" s="269">
        <v>1836979.9428833055</v>
      </c>
      <c r="F11" s="300">
        <v>8.2649143714537132</v>
      </c>
      <c r="G11" s="151">
        <v>66.43118867812629</v>
      </c>
      <c r="H11" s="151">
        <v>69.095551976315178</v>
      </c>
    </row>
    <row r="12" spans="1:42" ht="15.75" thickBot="1">
      <c r="A12" s="263" t="s">
        <v>269</v>
      </c>
      <c r="B12" s="467">
        <v>8348</v>
      </c>
      <c r="C12" s="468">
        <v>857394.34999999986</v>
      </c>
      <c r="D12" s="301">
        <v>10224</v>
      </c>
      <c r="E12" s="301">
        <v>821628.15899999987</v>
      </c>
      <c r="F12" s="300">
        <v>-4.171498330960544</v>
      </c>
      <c r="G12" s="240">
        <v>33.568811321873717</v>
      </c>
      <c r="H12" s="151">
        <v>30.904448023684829</v>
      </c>
    </row>
    <row r="13" spans="1:42" ht="15" thickBot="1">
      <c r="A13" s="367" t="s">
        <v>8</v>
      </c>
      <c r="B13" s="375">
        <v>9574</v>
      </c>
      <c r="C13" s="375">
        <v>2554139.7393517909</v>
      </c>
      <c r="D13" s="375">
        <v>11882</v>
      </c>
      <c r="E13" s="375">
        <v>2658608.1018833052</v>
      </c>
      <c r="F13" s="376">
        <v>4.0901584561707338</v>
      </c>
      <c r="G13" s="377">
        <v>100</v>
      </c>
      <c r="H13" s="377">
        <v>100</v>
      </c>
    </row>
    <row r="14" spans="1:42" s="70" customFormat="1" ht="14.25">
      <c r="A14" s="147"/>
      <c r="B14" s="469"/>
      <c r="C14" s="470"/>
      <c r="D14" s="148"/>
      <c r="F14" s="149"/>
      <c r="G14" s="149"/>
      <c r="H14" s="149"/>
    </row>
    <row r="15" spans="1:42" ht="24">
      <c r="A15" s="320" t="s">
        <v>270</v>
      </c>
      <c r="B15" s="483" t="s">
        <v>374</v>
      </c>
      <c r="C15" s="310" t="s">
        <v>261</v>
      </c>
      <c r="D15" s="378" t="s">
        <v>374</v>
      </c>
      <c r="E15" s="385" t="s">
        <v>261</v>
      </c>
      <c r="F15" s="379" t="s">
        <v>223</v>
      </c>
      <c r="G15" s="380" t="s">
        <v>219</v>
      </c>
      <c r="H15" s="381"/>
    </row>
    <row r="16" spans="1:42" ht="24.75">
      <c r="A16" s="374" t="s">
        <v>34</v>
      </c>
      <c r="B16" s="378" t="s">
        <v>221</v>
      </c>
      <c r="C16" s="385" t="s">
        <v>262</v>
      </c>
      <c r="D16" s="382" t="s">
        <v>221</v>
      </c>
      <c r="E16" s="383" t="s">
        <v>262</v>
      </c>
      <c r="F16" s="384" t="s">
        <v>222</v>
      </c>
      <c r="G16" s="534" t="s">
        <v>220</v>
      </c>
      <c r="H16" s="535"/>
    </row>
    <row r="17" spans="1:8" s="70" customFormat="1" ht="12.75" thickBot="1">
      <c r="A17" s="65" t="str">
        <f>' F4'!A10</f>
        <v>Janar - Shtator / January - September</v>
      </c>
      <c r="B17" s="463"/>
      <c r="C17" s="464">
        <v>2019</v>
      </c>
      <c r="E17" s="66">
        <v>2020</v>
      </c>
      <c r="F17" s="66" t="s">
        <v>452</v>
      </c>
      <c r="G17" s="66">
        <v>2019</v>
      </c>
      <c r="H17" s="225">
        <v>2020</v>
      </c>
    </row>
    <row r="18" spans="1:8" ht="15.75" thickBot="1">
      <c r="A18" s="530" t="s">
        <v>343</v>
      </c>
      <c r="B18" s="530"/>
      <c r="C18" s="530"/>
      <c r="D18" s="530"/>
      <c r="E18" s="530"/>
      <c r="F18" s="530"/>
      <c r="G18" s="530"/>
      <c r="H18" s="530"/>
    </row>
    <row r="19" spans="1:8" ht="15">
      <c r="A19" s="120" t="s">
        <v>268</v>
      </c>
      <c r="B19" s="159">
        <v>204</v>
      </c>
      <c r="C19" s="466">
        <v>443420.76999999996</v>
      </c>
      <c r="D19" s="269">
        <v>204</v>
      </c>
      <c r="E19" s="269">
        <v>438563.7</v>
      </c>
      <c r="F19" s="151">
        <v>-1.0953636655314902</v>
      </c>
      <c r="G19" s="151">
        <v>83.921650677066864</v>
      </c>
      <c r="H19" s="151">
        <v>72.157702606057995</v>
      </c>
    </row>
    <row r="20" spans="1:8" ht="15.75" thickBot="1">
      <c r="A20" s="263" t="s">
        <v>269</v>
      </c>
      <c r="B20" s="471">
        <v>25</v>
      </c>
      <c r="C20" s="468">
        <v>84953.930000000008</v>
      </c>
      <c r="D20" s="301">
        <v>35</v>
      </c>
      <c r="E20" s="301">
        <v>169221.31</v>
      </c>
      <c r="F20" s="151">
        <v>99.191856103655212</v>
      </c>
      <c r="G20" s="240">
        <v>16.078349322933143</v>
      </c>
      <c r="H20" s="240">
        <v>27.84229739394198</v>
      </c>
    </row>
    <row r="21" spans="1:8" ht="15" thickBot="1">
      <c r="A21" s="367" t="s">
        <v>8</v>
      </c>
      <c r="B21" s="354">
        <v>229</v>
      </c>
      <c r="C21" s="354">
        <v>528374.69999999995</v>
      </c>
      <c r="D21" s="354">
        <v>239</v>
      </c>
      <c r="E21" s="354">
        <v>607785.01</v>
      </c>
      <c r="F21" s="377">
        <v>15.029165855216009</v>
      </c>
      <c r="G21" s="377">
        <v>100</v>
      </c>
      <c r="H21" s="377">
        <v>99.999999999999986</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B11" sqref="B11:F23"/>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505" bestFit="1" customWidth="1"/>
    <col min="9" max="9" width="11.140625" style="507" customWidth="1"/>
    <col min="10" max="16384" width="9.140625" style="63"/>
  </cols>
  <sheetData>
    <row r="2" spans="1:41" s="60" customFormat="1" ht="15.75">
      <c r="A2" s="537" t="s">
        <v>310</v>
      </c>
      <c r="B2" s="537"/>
      <c r="C2" s="537"/>
      <c r="D2" s="537"/>
      <c r="E2" s="537"/>
      <c r="F2" s="537"/>
      <c r="G2" s="59"/>
      <c r="H2" s="504"/>
      <c r="I2" s="50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33" t="s">
        <v>201</v>
      </c>
      <c r="B3" s="533"/>
      <c r="C3" s="533"/>
      <c r="D3" s="533"/>
      <c r="E3" s="533"/>
      <c r="F3" s="533"/>
      <c r="G3" s="59"/>
      <c r="H3" s="504"/>
      <c r="I3" s="50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2"/>
      <c r="D5" s="322" t="s">
        <v>49</v>
      </c>
      <c r="E5" s="538" t="s">
        <v>11</v>
      </c>
      <c r="F5" s="539"/>
    </row>
    <row r="6" spans="1:41" ht="14.25">
      <c r="A6" s="320" t="s">
        <v>270</v>
      </c>
      <c r="B6" s="538" t="s">
        <v>261</v>
      </c>
      <c r="C6" s="539"/>
      <c r="D6" s="322" t="s">
        <v>13</v>
      </c>
      <c r="E6" s="538" t="s">
        <v>13</v>
      </c>
      <c r="F6" s="539"/>
    </row>
    <row r="7" spans="1:41" ht="15">
      <c r="A7" s="374" t="s">
        <v>34</v>
      </c>
      <c r="B7" s="534" t="s">
        <v>262</v>
      </c>
      <c r="C7" s="535"/>
      <c r="D7" s="313" t="s">
        <v>50</v>
      </c>
      <c r="E7" s="534" t="s">
        <v>17</v>
      </c>
      <c r="F7" s="535"/>
    </row>
    <row r="8" spans="1:41">
      <c r="A8" s="313"/>
      <c r="B8" s="310"/>
      <c r="C8" s="342"/>
      <c r="D8" s="313" t="s">
        <v>18</v>
      </c>
      <c r="E8" s="534" t="s">
        <v>18</v>
      </c>
      <c r="F8" s="535"/>
    </row>
    <row r="9" spans="1:41" ht="12.75" thickBot="1">
      <c r="A9" s="65" t="str">
        <f>' F4'!A10</f>
        <v>Janar - Shtator / January - September</v>
      </c>
      <c r="B9" s="66">
        <v>2019</v>
      </c>
      <c r="C9" s="225">
        <v>2020</v>
      </c>
      <c r="D9" s="66" t="s">
        <v>452</v>
      </c>
      <c r="E9" s="66">
        <v>2019</v>
      </c>
      <c r="F9" s="225">
        <v>2020</v>
      </c>
    </row>
    <row r="10" spans="1:41" ht="15.75" thickBot="1">
      <c r="A10" s="530" t="s">
        <v>334</v>
      </c>
      <c r="B10" s="530"/>
      <c r="C10" s="530"/>
      <c r="D10" s="530"/>
      <c r="E10" s="530"/>
      <c r="F10" s="530"/>
    </row>
    <row r="11" spans="1:41" ht="15">
      <c r="A11" s="180" t="s">
        <v>320</v>
      </c>
      <c r="B11" s="150">
        <v>6452518.5299999993</v>
      </c>
      <c r="C11" s="150">
        <v>4993638.67</v>
      </c>
      <c r="D11" s="151">
        <v>-22.6094640909152</v>
      </c>
      <c r="E11" s="151">
        <v>8.8034105252135717</v>
      </c>
      <c r="F11" s="151">
        <v>6.9760014023358536</v>
      </c>
    </row>
    <row r="12" spans="1:41" ht="15">
      <c r="A12" s="181" t="s">
        <v>41</v>
      </c>
      <c r="B12" s="150">
        <v>7448328.1499999985</v>
      </c>
      <c r="C12" s="269">
        <v>7968790.9199999999</v>
      </c>
      <c r="D12" s="151">
        <v>6.9876455429800144</v>
      </c>
      <c r="E12" s="151">
        <v>10.16203055072118</v>
      </c>
      <c r="F12" s="151">
        <v>11.132222474727275</v>
      </c>
    </row>
    <row r="13" spans="1:41" ht="15">
      <c r="A13" s="181" t="s">
        <v>317</v>
      </c>
      <c r="B13" s="150">
        <v>7310218.6400000006</v>
      </c>
      <c r="C13" s="150">
        <v>6927358.7400000012</v>
      </c>
      <c r="D13" s="151">
        <v>-5.2373248852649823</v>
      </c>
      <c r="E13" s="151">
        <v>9.9736026200901833</v>
      </c>
      <c r="F13" s="151">
        <v>9.6773650394539938</v>
      </c>
    </row>
    <row r="14" spans="1:41" ht="15">
      <c r="A14" s="181" t="s">
        <v>263</v>
      </c>
      <c r="B14" s="150">
        <v>7535373.8599999994</v>
      </c>
      <c r="C14" s="150">
        <v>8435973.5200000014</v>
      </c>
      <c r="D14" s="151">
        <v>11.951625449941528</v>
      </c>
      <c r="E14" s="151">
        <v>10.280790243703992</v>
      </c>
      <c r="F14" s="151">
        <v>11.784866105578306</v>
      </c>
    </row>
    <row r="15" spans="1:41" ht="15">
      <c r="A15" s="182" t="s">
        <v>33</v>
      </c>
      <c r="B15" s="68">
        <v>1700071.1799999997</v>
      </c>
      <c r="C15" s="150">
        <v>0</v>
      </c>
      <c r="D15" s="151">
        <v>-100</v>
      </c>
      <c r="E15" s="151">
        <v>2.3194702115213071</v>
      </c>
      <c r="F15" s="151">
        <v>0</v>
      </c>
    </row>
    <row r="16" spans="1:41" ht="15">
      <c r="A16" s="181" t="s">
        <v>271</v>
      </c>
      <c r="B16" s="150">
        <v>4702298.2594470046</v>
      </c>
      <c r="C16" s="150">
        <v>4075312.7718830062</v>
      </c>
      <c r="D16" s="151">
        <v>-13.333596742919763</v>
      </c>
      <c r="E16" s="151">
        <v>6.4155200480934109</v>
      </c>
      <c r="F16" s="151">
        <v>5.6931206862055692</v>
      </c>
    </row>
    <row r="17" spans="1:6" ht="15">
      <c r="A17" s="181" t="s">
        <v>314</v>
      </c>
      <c r="B17" s="150">
        <v>7583678.7500000121</v>
      </c>
      <c r="C17" s="150">
        <v>6414740.1500000302</v>
      </c>
      <c r="D17" s="151">
        <v>-15.413872851615452</v>
      </c>
      <c r="E17" s="151">
        <v>10.346694398038188</v>
      </c>
      <c r="F17" s="151">
        <v>8.961248347994772</v>
      </c>
    </row>
    <row r="18" spans="1:6" ht="15">
      <c r="A18" s="181" t="s">
        <v>306</v>
      </c>
      <c r="B18" s="150">
        <v>7354677.9093101695</v>
      </c>
      <c r="C18" s="150">
        <v>7347434.3418396972</v>
      </c>
      <c r="D18" s="151">
        <v>-9.8489254863254327E-2</v>
      </c>
      <c r="E18" s="151">
        <v>10.034260051381349</v>
      </c>
      <c r="F18" s="151">
        <v>10.264201248714762</v>
      </c>
    </row>
    <row r="19" spans="1:6" ht="15">
      <c r="A19" s="181" t="s">
        <v>272</v>
      </c>
      <c r="B19" s="150">
        <v>9221198.620000001</v>
      </c>
      <c r="C19" s="150">
        <v>9296717.5529000126</v>
      </c>
      <c r="D19" s="151">
        <v>0.81897089534779255</v>
      </c>
      <c r="E19" s="151">
        <v>12.580823535642427</v>
      </c>
      <c r="F19" s="151">
        <v>12.987306245397773</v>
      </c>
    </row>
    <row r="20" spans="1:6" ht="15">
      <c r="A20" s="181" t="s">
        <v>264</v>
      </c>
      <c r="B20" s="150">
        <v>1864102.4100000001</v>
      </c>
      <c r="C20" s="150">
        <v>3140523.2500000014</v>
      </c>
      <c r="D20" s="151">
        <v>68.473750860072172</v>
      </c>
      <c r="E20" s="151">
        <v>2.5432641068711486</v>
      </c>
      <c r="F20" s="151">
        <v>4.3872406563345443</v>
      </c>
    </row>
    <row r="21" spans="1:6" ht="15">
      <c r="A21" s="181" t="s">
        <v>265</v>
      </c>
      <c r="B21" s="68">
        <v>7902672.7999999812</v>
      </c>
      <c r="C21" s="150">
        <v>8389915.5399999619</v>
      </c>
      <c r="D21" s="151">
        <v>6.1655436373372563</v>
      </c>
      <c r="E21" s="151">
        <v>10.781909820387428</v>
      </c>
      <c r="F21" s="151">
        <v>11.720524138867882</v>
      </c>
    </row>
    <row r="22" spans="1:6" ht="15.75" thickBot="1">
      <c r="A22" s="239" t="s">
        <v>266</v>
      </c>
      <c r="B22" s="256">
        <v>4220528.6500000004</v>
      </c>
      <c r="C22" s="256">
        <v>4592703.29</v>
      </c>
      <c r="D22" s="240">
        <v>8.8181995873905414</v>
      </c>
      <c r="E22" s="240">
        <v>5.758223888335805</v>
      </c>
      <c r="F22" s="240">
        <v>6.4159036543892514</v>
      </c>
    </row>
    <row r="23" spans="1:6" ht="15" thickBot="1">
      <c r="A23" s="357" t="s">
        <v>8</v>
      </c>
      <c r="B23" s="354">
        <v>73295667.758757174</v>
      </c>
      <c r="C23" s="354">
        <v>71583108.746622726</v>
      </c>
      <c r="D23" s="377">
        <v>-2.3365078244066306</v>
      </c>
      <c r="E23" s="377">
        <v>99.999999999999986</v>
      </c>
      <c r="F23" s="377">
        <v>99.999999999999986</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topLeftCell="A4" zoomScaleNormal="100" workbookViewId="0">
      <selection activeCell="B11" sqref="B11:H24"/>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2" width="9.140625" style="111"/>
    <col min="13" max="13" width="11.7109375" style="284" customWidth="1"/>
    <col min="14" max="16384" width="9.140625" style="111"/>
  </cols>
  <sheetData>
    <row r="2" spans="1:13" ht="15.75" customHeight="1">
      <c r="A2" s="536" t="s">
        <v>311</v>
      </c>
      <c r="B2" s="536"/>
      <c r="C2" s="536"/>
      <c r="D2" s="536"/>
      <c r="E2" s="536"/>
      <c r="F2" s="536"/>
      <c r="G2" s="536"/>
      <c r="H2" s="536"/>
    </row>
    <row r="3" spans="1:13" ht="15.75">
      <c r="A3" s="533" t="s">
        <v>218</v>
      </c>
      <c r="B3" s="533"/>
      <c r="C3" s="533"/>
      <c r="D3" s="533"/>
      <c r="E3" s="533"/>
      <c r="F3" s="533"/>
      <c r="G3" s="533"/>
      <c r="H3" s="533"/>
    </row>
    <row r="5" spans="1:13" ht="14.25" customHeight="1">
      <c r="A5" s="322"/>
      <c r="B5" s="322"/>
      <c r="C5" s="310"/>
      <c r="D5" s="386"/>
      <c r="E5" s="342"/>
      <c r="F5" s="379" t="s">
        <v>224</v>
      </c>
      <c r="G5" s="538" t="s">
        <v>11</v>
      </c>
      <c r="H5" s="539"/>
    </row>
    <row r="6" spans="1:13">
      <c r="A6" s="387" t="s">
        <v>270</v>
      </c>
      <c r="B6" s="322" t="s">
        <v>216</v>
      </c>
      <c r="C6" s="380" t="s">
        <v>261</v>
      </c>
      <c r="D6" s="322" t="s">
        <v>216</v>
      </c>
      <c r="E6" s="388" t="s">
        <v>315</v>
      </c>
      <c r="F6" s="322" t="s">
        <v>225</v>
      </c>
      <c r="G6" s="538" t="s">
        <v>14</v>
      </c>
      <c r="H6" s="539"/>
    </row>
    <row r="7" spans="1:13" ht="15" customHeight="1">
      <c r="A7" s="389" t="s">
        <v>34</v>
      </c>
      <c r="B7" s="313" t="s">
        <v>217</v>
      </c>
      <c r="C7" s="390" t="s">
        <v>262</v>
      </c>
      <c r="D7" s="313" t="s">
        <v>217</v>
      </c>
      <c r="E7" s="391" t="s">
        <v>316</v>
      </c>
      <c r="F7" s="313" t="s">
        <v>226</v>
      </c>
      <c r="G7" s="534" t="s">
        <v>17</v>
      </c>
      <c r="H7" s="535"/>
    </row>
    <row r="8" spans="1:13">
      <c r="A8" s="313"/>
      <c r="B8" s="313"/>
      <c r="C8" s="310"/>
      <c r="D8" s="386"/>
      <c r="E8" s="342"/>
      <c r="F8" s="313" t="s">
        <v>18</v>
      </c>
      <c r="G8" s="534" t="s">
        <v>18</v>
      </c>
      <c r="H8" s="535"/>
    </row>
    <row r="9" spans="1:13" ht="13.5" thickBot="1">
      <c r="A9" s="65" t="str">
        <f>' F4'!A10</f>
        <v>Janar - Shtator / January - September</v>
      </c>
      <c r="B9" s="547">
        <v>2019</v>
      </c>
      <c r="C9" s="547"/>
      <c r="D9" s="547">
        <v>2020</v>
      </c>
      <c r="E9" s="547"/>
      <c r="F9" s="66" t="s">
        <v>452</v>
      </c>
      <c r="G9" s="66">
        <v>2019</v>
      </c>
      <c r="H9" s="225">
        <v>2020</v>
      </c>
    </row>
    <row r="10" spans="1:13" ht="15.75" thickBot="1">
      <c r="A10" s="530" t="s">
        <v>343</v>
      </c>
      <c r="B10" s="530"/>
      <c r="C10" s="530"/>
      <c r="D10" s="530"/>
      <c r="E10" s="530"/>
      <c r="F10" s="530"/>
      <c r="G10" s="530"/>
      <c r="H10" s="530"/>
    </row>
    <row r="11" spans="1:13" ht="15">
      <c r="A11" s="180" t="s">
        <v>320</v>
      </c>
      <c r="B11" s="150">
        <v>1379</v>
      </c>
      <c r="C11" s="150">
        <v>1469516.81</v>
      </c>
      <c r="D11" s="150">
        <v>1136</v>
      </c>
      <c r="E11" s="150">
        <v>1458815.1400000001</v>
      </c>
      <c r="F11" s="151">
        <v>-0.72824413624774653</v>
      </c>
      <c r="G11" s="151">
        <v>4.282789986529778</v>
      </c>
      <c r="H11" s="151">
        <v>4.2339715188173077</v>
      </c>
      <c r="L11" s="484"/>
      <c r="M11" s="508"/>
    </row>
    <row r="12" spans="1:13" ht="15">
      <c r="A12" s="181" t="s">
        <v>41</v>
      </c>
      <c r="B12" s="150">
        <v>15419</v>
      </c>
      <c r="C12" s="150">
        <v>3664850.64</v>
      </c>
      <c r="D12" s="150">
        <v>13640</v>
      </c>
      <c r="E12" s="150">
        <v>3256958.68</v>
      </c>
      <c r="F12" s="151">
        <v>-11.129838568264272</v>
      </c>
      <c r="G12" s="151">
        <v>10.680916010153876</v>
      </c>
      <c r="H12" s="151">
        <v>9.4527880270592846</v>
      </c>
      <c r="L12" s="484"/>
      <c r="M12" s="508"/>
    </row>
    <row r="13" spans="1:13" ht="15">
      <c r="A13" s="181" t="s">
        <v>317</v>
      </c>
      <c r="B13" s="152">
        <v>1636</v>
      </c>
      <c r="C13" s="152">
        <v>2560867.5900000003</v>
      </c>
      <c r="D13" s="152">
        <v>1464</v>
      </c>
      <c r="E13" s="152">
        <v>1888349.8199999998</v>
      </c>
      <c r="F13" s="151">
        <v>-26.261325365908526</v>
      </c>
      <c r="G13" s="151">
        <v>7.4634451247145979</v>
      </c>
      <c r="H13" s="151">
        <v>5.4806254310219105</v>
      </c>
      <c r="L13" s="484"/>
      <c r="M13" s="508"/>
    </row>
    <row r="14" spans="1:13" s="112" customFormat="1" ht="15">
      <c r="A14" s="181" t="s">
        <v>263</v>
      </c>
      <c r="B14" s="150">
        <v>18444</v>
      </c>
      <c r="C14" s="150">
        <v>4818210.66</v>
      </c>
      <c r="D14" s="150">
        <v>16298</v>
      </c>
      <c r="E14" s="150">
        <v>3382758.24</v>
      </c>
      <c r="F14" s="151">
        <v>-29.792230379565844</v>
      </c>
      <c r="G14" s="151">
        <v>14.042292151553568</v>
      </c>
      <c r="H14" s="151">
        <v>9.8179006033653877</v>
      </c>
      <c r="J14" s="268"/>
      <c r="K14" s="268"/>
      <c r="L14" s="484"/>
      <c r="M14" s="508"/>
    </row>
    <row r="15" spans="1:13" s="112" customFormat="1" ht="15">
      <c r="A15" s="182" t="s">
        <v>33</v>
      </c>
      <c r="B15" s="152">
        <v>1816</v>
      </c>
      <c r="C15" s="152">
        <v>822701.53999999992</v>
      </c>
      <c r="D15" s="152">
        <v>1427</v>
      </c>
      <c r="E15" s="152">
        <v>2814795.5800000005</v>
      </c>
      <c r="F15" s="151">
        <v>242.14055075185601</v>
      </c>
      <c r="G15" s="151">
        <v>2.3976982729545142</v>
      </c>
      <c r="H15" s="151">
        <v>8.1694821984181267</v>
      </c>
      <c r="J15" s="268"/>
      <c r="K15" s="268"/>
      <c r="L15" s="484"/>
      <c r="M15" s="508"/>
    </row>
    <row r="16" spans="1:13" s="112" customFormat="1" ht="15">
      <c r="A16" s="181" t="s">
        <v>271</v>
      </c>
      <c r="B16" s="152">
        <v>6188</v>
      </c>
      <c r="C16" s="152">
        <v>2232720.3400000003</v>
      </c>
      <c r="D16" s="152">
        <v>6039</v>
      </c>
      <c r="E16" s="152">
        <v>2122737.8099999996</v>
      </c>
      <c r="F16" s="151">
        <v>-4.9259429418733518</v>
      </c>
      <c r="G16" s="151">
        <v>6.5070860365818914</v>
      </c>
      <c r="H16" s="151">
        <v>6.1608981035504087</v>
      </c>
      <c r="J16" s="268"/>
      <c r="K16" s="268"/>
      <c r="L16" s="484"/>
      <c r="M16" s="508"/>
    </row>
    <row r="17" spans="1:13" s="63" customFormat="1" ht="15">
      <c r="A17" s="181" t="s">
        <v>314</v>
      </c>
      <c r="B17" s="150">
        <v>4283</v>
      </c>
      <c r="C17" s="150">
        <v>2012024.44</v>
      </c>
      <c r="D17" s="150">
        <v>5788</v>
      </c>
      <c r="E17" s="150">
        <v>2085472.79</v>
      </c>
      <c r="F17" s="151">
        <v>3.6504700708307469</v>
      </c>
      <c r="G17" s="151">
        <v>5.8638853707874121</v>
      </c>
      <c r="H17" s="151">
        <v>6.0527424990451282</v>
      </c>
      <c r="J17" s="76"/>
      <c r="K17" s="76"/>
      <c r="L17" s="484"/>
      <c r="M17" s="508"/>
    </row>
    <row r="18" spans="1:13" s="112" customFormat="1" ht="15">
      <c r="A18" s="181" t="s">
        <v>306</v>
      </c>
      <c r="B18" s="152">
        <v>9197</v>
      </c>
      <c r="C18" s="152">
        <v>2202649</v>
      </c>
      <c r="D18" s="152">
        <v>9353</v>
      </c>
      <c r="E18" s="152">
        <v>2580688</v>
      </c>
      <c r="F18" s="151">
        <v>17.162925186899948</v>
      </c>
      <c r="G18" s="151">
        <v>6.4194455053833854</v>
      </c>
      <c r="H18" s="151">
        <v>7.4900233698929117</v>
      </c>
      <c r="J18" s="268"/>
      <c r="K18" s="268"/>
      <c r="L18" s="484"/>
      <c r="M18" s="508"/>
    </row>
    <row r="19" spans="1:13" s="112" customFormat="1" ht="15">
      <c r="A19" s="181" t="s">
        <v>272</v>
      </c>
      <c r="B19" s="152">
        <v>15493</v>
      </c>
      <c r="C19" s="152">
        <v>3405809.03</v>
      </c>
      <c r="D19" s="152">
        <v>13520</v>
      </c>
      <c r="E19" s="152">
        <v>4388858.05</v>
      </c>
      <c r="F19" s="151">
        <v>28.863891408497434</v>
      </c>
      <c r="G19" s="151">
        <v>9.9259598192120677</v>
      </c>
      <c r="H19" s="151">
        <v>12.737940177829568</v>
      </c>
      <c r="J19" s="268"/>
      <c r="K19" s="268"/>
      <c r="L19" s="484"/>
      <c r="M19" s="508"/>
    </row>
    <row r="20" spans="1:13" s="112" customFormat="1" ht="15">
      <c r="A20" s="181" t="s">
        <v>264</v>
      </c>
      <c r="B20" s="152">
        <v>544</v>
      </c>
      <c r="C20" s="152">
        <v>516090.12</v>
      </c>
      <c r="D20" s="152">
        <v>630</v>
      </c>
      <c r="E20" s="152">
        <v>846849.7699999999</v>
      </c>
      <c r="F20" s="151">
        <v>64.089514056188463</v>
      </c>
      <c r="G20" s="151">
        <v>1.5041036502896157</v>
      </c>
      <c r="H20" s="151">
        <v>2.4578424699492682</v>
      </c>
      <c r="J20" s="268"/>
      <c r="K20" s="268"/>
      <c r="L20" s="484"/>
      <c r="M20" s="508"/>
    </row>
    <row r="21" spans="1:13" ht="15">
      <c r="A21" s="181" t="s">
        <v>265</v>
      </c>
      <c r="B21" s="150">
        <v>16837</v>
      </c>
      <c r="C21" s="150">
        <v>3002156.6300000004</v>
      </c>
      <c r="D21" s="150">
        <v>14129</v>
      </c>
      <c r="E21" s="152">
        <v>2632270.7100000004</v>
      </c>
      <c r="F21" s="151">
        <v>-12.320673621882271</v>
      </c>
      <c r="G21" s="151">
        <v>8.7495469704480513</v>
      </c>
      <c r="H21" s="151">
        <v>7.6397337197617894</v>
      </c>
      <c r="L21" s="484"/>
      <c r="M21" s="508"/>
    </row>
    <row r="22" spans="1:13" ht="15">
      <c r="A22" s="181" t="s">
        <v>266</v>
      </c>
      <c r="B22" s="150">
        <v>4521</v>
      </c>
      <c r="C22" s="150">
        <v>2499464</v>
      </c>
      <c r="D22" s="150">
        <v>3669</v>
      </c>
      <c r="E22" s="150">
        <v>2841094.73</v>
      </c>
      <c r="F22" s="151">
        <v>13.66815965342969</v>
      </c>
      <c r="G22" s="151">
        <v>7.2844892403045494</v>
      </c>
      <c r="H22" s="151">
        <v>8.2458111649992532</v>
      </c>
      <c r="L22" s="484"/>
      <c r="M22" s="508"/>
    </row>
    <row r="23" spans="1:13" ht="15.75" thickBot="1">
      <c r="A23" s="183" t="s">
        <v>273</v>
      </c>
      <c r="B23" s="238">
        <v>2173</v>
      </c>
      <c r="C23" s="238">
        <v>5105077.1899999995</v>
      </c>
      <c r="D23" s="238">
        <v>2024</v>
      </c>
      <c r="E23" s="238">
        <v>4155356.6599999997</v>
      </c>
      <c r="F23" s="151">
        <v>-18.603450930386423</v>
      </c>
      <c r="G23" s="151">
        <v>14.878341861086691</v>
      </c>
      <c r="H23" s="151">
        <v>12.060240716289668</v>
      </c>
    </row>
    <row r="24" spans="1:13" ht="15" thickBot="1">
      <c r="A24" s="367" t="s">
        <v>8</v>
      </c>
      <c r="B24" s="392">
        <v>97930</v>
      </c>
      <c r="C24" s="392">
        <v>34312137.990000002</v>
      </c>
      <c r="D24" s="392">
        <v>89117</v>
      </c>
      <c r="E24" s="392">
        <v>34455005.979999997</v>
      </c>
      <c r="F24" s="393">
        <v>0.41637740569133719</v>
      </c>
      <c r="G24" s="394">
        <v>100.00000000000001</v>
      </c>
      <c r="H24" s="394">
        <v>100.00000000000001</v>
      </c>
      <c r="M24" s="508"/>
    </row>
    <row r="26" spans="1:13">
      <c r="D26" s="480"/>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H15" sqref="H15"/>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49" t="s">
        <v>183</v>
      </c>
      <c r="B2" s="549"/>
      <c r="C2" s="549"/>
      <c r="D2" s="549"/>
      <c r="E2" s="549"/>
    </row>
    <row r="3" spans="1:6" s="11" customFormat="1" ht="15.75">
      <c r="A3" s="550" t="s">
        <v>184</v>
      </c>
      <c r="B3" s="550"/>
      <c r="C3" s="550"/>
      <c r="D3" s="550"/>
      <c r="E3" s="550"/>
    </row>
    <row r="4" spans="1:6" s="11" customFormat="1" ht="13.5" thickBot="1"/>
    <row r="5" spans="1:6" s="11" customFormat="1" ht="15.75" customHeight="1">
      <c r="A5" s="408"/>
      <c r="B5" s="551" t="s">
        <v>274</v>
      </c>
      <c r="C5" s="552"/>
      <c r="D5" s="552"/>
      <c r="E5" s="553"/>
    </row>
    <row r="6" spans="1:6" s="11" customFormat="1" ht="15">
      <c r="A6" s="407"/>
      <c r="B6" s="554" t="s">
        <v>275</v>
      </c>
      <c r="C6" s="555"/>
      <c r="D6" s="555"/>
      <c r="E6" s="556"/>
    </row>
    <row r="7" spans="1:6" s="11" customFormat="1" ht="82.5" thickBot="1">
      <c r="A7" s="409" t="s">
        <v>276</v>
      </c>
      <c r="B7" s="410" t="s">
        <v>123</v>
      </c>
      <c r="C7" s="410" t="s">
        <v>124</v>
      </c>
      <c r="D7" s="411" t="s">
        <v>121</v>
      </c>
      <c r="E7" s="412" t="s">
        <v>175</v>
      </c>
    </row>
    <row r="8" spans="1:6" s="11" customFormat="1" ht="15.75" customHeight="1" thickBot="1">
      <c r="A8" s="557" t="str">
        <f>' F4'!A10</f>
        <v>Janar - Shtator / January - September</v>
      </c>
      <c r="B8" s="557"/>
      <c r="C8" s="557"/>
      <c r="D8" s="557"/>
      <c r="E8" s="429">
        <v>2020</v>
      </c>
    </row>
    <row r="9" spans="1:6" s="11" customFormat="1" ht="15.75" thickBot="1">
      <c r="A9" s="548" t="s">
        <v>344</v>
      </c>
      <c r="B9" s="548" t="s">
        <v>256</v>
      </c>
      <c r="C9" s="548"/>
      <c r="D9" s="548"/>
      <c r="E9" s="548"/>
    </row>
    <row r="10" spans="1:6" s="11" customFormat="1" ht="15">
      <c r="A10" s="180" t="s">
        <v>350</v>
      </c>
      <c r="B10" s="270">
        <v>4402395.9800000004</v>
      </c>
      <c r="C10" s="270">
        <v>591242.69000000006</v>
      </c>
      <c r="D10" s="56">
        <v>4993638.6700000009</v>
      </c>
      <c r="E10" s="455">
        <v>11.83991732425446</v>
      </c>
      <c r="F10" s="454"/>
    </row>
    <row r="11" spans="1:6" s="11" customFormat="1" ht="15">
      <c r="A11" s="181" t="s">
        <v>41</v>
      </c>
      <c r="B11" s="270">
        <v>4917990.4000000004</v>
      </c>
      <c r="C11" s="270">
        <v>3050800.52</v>
      </c>
      <c r="D11" s="56">
        <v>7968790.9199999999</v>
      </c>
      <c r="E11" s="455">
        <v>38.284358952662792</v>
      </c>
    </row>
    <row r="12" spans="1:6" s="11" customFormat="1" ht="15.75" customHeight="1">
      <c r="A12" s="181" t="s">
        <v>317</v>
      </c>
      <c r="B12" s="270">
        <v>4864240.04</v>
      </c>
      <c r="C12" s="270">
        <v>2063118.7000000002</v>
      </c>
      <c r="D12" s="56">
        <v>6927358.7400000002</v>
      </c>
      <c r="E12" s="455">
        <v>29.782183620535296</v>
      </c>
    </row>
    <row r="13" spans="1:6" s="11" customFormat="1" ht="15">
      <c r="A13" s="181" t="s">
        <v>263</v>
      </c>
      <c r="B13" s="270">
        <v>3519775.2199999997</v>
      </c>
      <c r="C13" s="270">
        <v>4916198.3000000007</v>
      </c>
      <c r="D13" s="56">
        <v>8435973.5199999996</v>
      </c>
      <c r="E13" s="455">
        <v>58.276597103401059</v>
      </c>
    </row>
    <row r="14" spans="1:6" s="11" customFormat="1" ht="15">
      <c r="A14" s="182" t="s">
        <v>33</v>
      </c>
      <c r="B14" s="270">
        <v>0</v>
      </c>
      <c r="C14" s="270">
        <v>0</v>
      </c>
      <c r="D14" s="56">
        <v>0</v>
      </c>
      <c r="E14" s="455" t="e">
        <v>#DIV/0!</v>
      </c>
    </row>
    <row r="15" spans="1:6" s="11" customFormat="1" ht="15">
      <c r="A15" s="181" t="s">
        <v>271</v>
      </c>
      <c r="B15" s="270">
        <v>3020151.2282730048</v>
      </c>
      <c r="C15" s="270">
        <v>1055161.5436100014</v>
      </c>
      <c r="D15" s="56">
        <v>4075312.7718830062</v>
      </c>
      <c r="E15" s="455">
        <v>25.891547536913638</v>
      </c>
    </row>
    <row r="16" spans="1:6" s="63" customFormat="1" ht="15">
      <c r="A16" s="181" t="s">
        <v>314</v>
      </c>
      <c r="B16" s="270">
        <v>4662177.5400000308</v>
      </c>
      <c r="C16" s="270">
        <v>1752562.6100000003</v>
      </c>
      <c r="D16" s="56">
        <v>6414740.1500000311</v>
      </c>
      <c r="E16" s="455">
        <v>27.320866769638236</v>
      </c>
    </row>
    <row r="17" spans="1:5" s="11" customFormat="1" ht="15">
      <c r="A17" s="181" t="s">
        <v>306</v>
      </c>
      <c r="B17" s="270">
        <v>4483723.9780008458</v>
      </c>
      <c r="C17" s="270">
        <v>2863710.3638388524</v>
      </c>
      <c r="D17" s="56">
        <v>7347434.3418396981</v>
      </c>
      <c r="E17" s="455">
        <v>38.97565096337857</v>
      </c>
    </row>
    <row r="18" spans="1:5" s="11" customFormat="1" ht="15">
      <c r="A18" s="181" t="s">
        <v>272</v>
      </c>
      <c r="B18" s="270">
        <v>4736859.9829000104</v>
      </c>
      <c r="C18" s="270">
        <v>4559857.57</v>
      </c>
      <c r="D18" s="56">
        <v>9296717.5529000107</v>
      </c>
      <c r="E18" s="455">
        <v>49.048038128012202</v>
      </c>
    </row>
    <row r="19" spans="1:5" s="11" customFormat="1" ht="15">
      <c r="A19" s="181" t="s">
        <v>264</v>
      </c>
      <c r="B19" s="270">
        <v>2076459.2500000007</v>
      </c>
      <c r="C19" s="270">
        <v>1064064</v>
      </c>
      <c r="D19" s="56">
        <v>3140523.2500000009</v>
      </c>
      <c r="E19" s="455">
        <v>33.881742477149302</v>
      </c>
    </row>
    <row r="20" spans="1:5" s="11" customFormat="1" ht="15">
      <c r="A20" s="181" t="s">
        <v>265</v>
      </c>
      <c r="B20" s="270">
        <v>4198270.8800000055</v>
      </c>
      <c r="C20" s="270">
        <v>4191644.659999955</v>
      </c>
      <c r="D20" s="56">
        <v>8389915.53999996</v>
      </c>
      <c r="E20" s="455">
        <v>49.960510806286081</v>
      </c>
    </row>
    <row r="21" spans="1:5" s="11" customFormat="1" ht="15.75" thickBot="1">
      <c r="A21" s="239" t="s">
        <v>266</v>
      </c>
      <c r="B21" s="270">
        <v>3183096.82</v>
      </c>
      <c r="C21" s="270">
        <v>1409606.4699999997</v>
      </c>
      <c r="D21" s="56">
        <v>4592703.2899999991</v>
      </c>
      <c r="E21" s="456">
        <v>30.692304313871755</v>
      </c>
    </row>
    <row r="22" spans="1:5" s="11" customFormat="1" ht="15" thickBot="1">
      <c r="A22" s="395" t="s">
        <v>121</v>
      </c>
      <c r="B22" s="396">
        <v>44065141.319173895</v>
      </c>
      <c r="C22" s="396">
        <v>27517967.427448809</v>
      </c>
      <c r="D22" s="430">
        <v>71583108.746622711</v>
      </c>
      <c r="E22" s="457">
        <v>38.441984302263357</v>
      </c>
    </row>
    <row r="23" spans="1:5" s="11" customFormat="1"/>
    <row r="24" spans="1:5" s="11" customFormat="1">
      <c r="B24" s="302"/>
      <c r="D24" s="11">
        <f>B22/D22</f>
        <v>0.61558015697736634</v>
      </c>
    </row>
    <row r="25" spans="1:5" s="11" customFormat="1">
      <c r="D25" s="11">
        <f>C22/D22</f>
        <v>0.38441984302263355</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4" zoomScaleNormal="100" workbookViewId="0">
      <selection activeCell="E23" sqref="E23"/>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36"/>
      <c r="B1" s="536"/>
      <c r="C1" s="536"/>
      <c r="D1" s="536"/>
      <c r="E1" s="536"/>
      <c r="F1" s="536"/>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36" t="s">
        <v>185</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33" t="s">
        <v>186</v>
      </c>
      <c r="B3" s="533"/>
      <c r="C3" s="533"/>
      <c r="D3" s="533"/>
      <c r="E3" s="533"/>
      <c r="F3" s="533"/>
    </row>
    <row r="4" spans="1:45">
      <c r="A4" s="64"/>
      <c r="B4" s="62"/>
      <c r="C4" s="62"/>
      <c r="D4" s="62"/>
      <c r="E4" s="62"/>
      <c r="F4" s="62"/>
    </row>
    <row r="5" spans="1:45" ht="12" customHeight="1">
      <c r="A5" s="322"/>
      <c r="B5" s="310"/>
      <c r="C5" s="342"/>
      <c r="D5" s="322" t="s">
        <v>49</v>
      </c>
      <c r="E5" s="538" t="s">
        <v>11</v>
      </c>
      <c r="F5" s="539"/>
    </row>
    <row r="6" spans="1:45" ht="14.25" customHeight="1">
      <c r="A6" s="320" t="s">
        <v>270</v>
      </c>
      <c r="B6" s="542" t="s">
        <v>261</v>
      </c>
      <c r="C6" s="543"/>
      <c r="D6" s="322" t="s">
        <v>13</v>
      </c>
      <c r="E6" s="538" t="s">
        <v>13</v>
      </c>
      <c r="F6" s="539"/>
    </row>
    <row r="7" spans="1:45" ht="15" customHeight="1">
      <c r="A7" s="374" t="s">
        <v>34</v>
      </c>
      <c r="B7" s="544" t="s">
        <v>262</v>
      </c>
      <c r="C7" s="545"/>
      <c r="D7" s="313" t="s">
        <v>50</v>
      </c>
      <c r="E7" s="534" t="s">
        <v>17</v>
      </c>
      <c r="F7" s="535"/>
    </row>
    <row r="8" spans="1:45" ht="12" customHeight="1">
      <c r="A8" s="313"/>
      <c r="B8" s="310"/>
      <c r="C8" s="342"/>
      <c r="D8" s="313" t="s">
        <v>18</v>
      </c>
      <c r="E8" s="534" t="s">
        <v>18</v>
      </c>
      <c r="F8" s="535"/>
    </row>
    <row r="9" spans="1:45" ht="12.75" thickBot="1">
      <c r="A9" s="65" t="str">
        <f>' F4'!A10</f>
        <v>Janar - Shtator / January - September</v>
      </c>
      <c r="B9" s="66">
        <v>2019</v>
      </c>
      <c r="C9" s="225">
        <v>2020</v>
      </c>
      <c r="D9" s="66" t="s">
        <v>452</v>
      </c>
      <c r="E9" s="66">
        <v>2019</v>
      </c>
      <c r="F9" s="225">
        <v>2020</v>
      </c>
    </row>
    <row r="10" spans="1:45" ht="15.75" thickBot="1">
      <c r="A10" s="530" t="s">
        <v>334</v>
      </c>
      <c r="B10" s="530"/>
      <c r="C10" s="530"/>
      <c r="D10" s="530"/>
      <c r="E10" s="530"/>
      <c r="F10" s="530"/>
    </row>
    <row r="11" spans="1:45" ht="15">
      <c r="A11" s="180" t="s">
        <v>320</v>
      </c>
      <c r="B11" s="150">
        <v>5960281.8600000003</v>
      </c>
      <c r="C11" s="150">
        <v>4569412.68</v>
      </c>
      <c r="D11" s="151">
        <v>-23.335627620805177</v>
      </c>
      <c r="E11" s="151">
        <v>12.228894523571924</v>
      </c>
      <c r="F11" s="151">
        <v>9.4192008435121188</v>
      </c>
    </row>
    <row r="12" spans="1:45" ht="15">
      <c r="A12" s="181" t="s">
        <v>41</v>
      </c>
      <c r="B12" s="150">
        <v>4115366.62</v>
      </c>
      <c r="C12" s="150">
        <v>5418870.4399999995</v>
      </c>
      <c r="D12" s="151">
        <v>31.674063099632164</v>
      </c>
      <c r="E12" s="151">
        <v>8.4436248996131713</v>
      </c>
      <c r="F12" s="151">
        <v>11.170238407823319</v>
      </c>
    </row>
    <row r="13" spans="1:45" ht="15">
      <c r="A13" s="181" t="s">
        <v>317</v>
      </c>
      <c r="B13" s="150">
        <v>5070406.83</v>
      </c>
      <c r="C13" s="150">
        <v>5193264.0500000007</v>
      </c>
      <c r="D13" s="151">
        <v>2.423024899562165</v>
      </c>
      <c r="E13" s="151">
        <v>10.403110418618471</v>
      </c>
      <c r="F13" s="151">
        <v>10.705182601353744</v>
      </c>
    </row>
    <row r="14" spans="1:45" ht="15">
      <c r="A14" s="181" t="s">
        <v>263</v>
      </c>
      <c r="B14" s="150">
        <v>3555523.7600000002</v>
      </c>
      <c r="C14" s="150">
        <v>4158972.7100000004</v>
      </c>
      <c r="D14" s="151">
        <v>16.9721534922326</v>
      </c>
      <c r="E14" s="151">
        <v>7.2949779990931276</v>
      </c>
      <c r="F14" s="151">
        <v>8.5731366373710625</v>
      </c>
    </row>
    <row r="15" spans="1:45" ht="15">
      <c r="A15" s="182" t="s">
        <v>33</v>
      </c>
      <c r="B15" s="150">
        <v>1347754.86</v>
      </c>
      <c r="C15" s="150">
        <v>0</v>
      </c>
      <c r="D15" s="151">
        <v>-100</v>
      </c>
      <c r="E15" s="151">
        <v>2.7652303051606766</v>
      </c>
      <c r="F15" s="151">
        <v>0</v>
      </c>
    </row>
    <row r="16" spans="1:45" ht="15">
      <c r="A16" s="181" t="s">
        <v>271</v>
      </c>
      <c r="B16" s="150">
        <v>3545078.1781700021</v>
      </c>
      <c r="C16" s="150">
        <v>3052582.4882210046</v>
      </c>
      <c r="D16" s="151">
        <v>-13.892378819223328</v>
      </c>
      <c r="E16" s="151">
        <v>7.273546475981167</v>
      </c>
      <c r="F16" s="151">
        <v>6.2924689804864844</v>
      </c>
    </row>
    <row r="17" spans="1:6" ht="15">
      <c r="A17" s="181" t="s">
        <v>314</v>
      </c>
      <c r="B17" s="150">
        <v>5616433.5100000119</v>
      </c>
      <c r="C17" s="150">
        <v>5015369.7500000307</v>
      </c>
      <c r="D17" s="151">
        <v>-10.701876180494118</v>
      </c>
      <c r="E17" s="151">
        <v>11.523410235576508</v>
      </c>
      <c r="F17" s="151">
        <v>10.33847855031677</v>
      </c>
    </row>
    <row r="18" spans="1:6" ht="15">
      <c r="A18" s="181" t="s">
        <v>306</v>
      </c>
      <c r="B18" s="68">
        <v>5028283.6711745756</v>
      </c>
      <c r="C18" s="150">
        <v>5055617.5580008468</v>
      </c>
      <c r="D18" s="151">
        <v>0.54360272040669955</v>
      </c>
      <c r="E18" s="151">
        <v>10.316685031635886</v>
      </c>
      <c r="F18" s="151">
        <v>10.421443739416477</v>
      </c>
    </row>
    <row r="19" spans="1:6" ht="15">
      <c r="A19" s="181" t="s">
        <v>272</v>
      </c>
      <c r="B19" s="150">
        <v>5969423.9700000007</v>
      </c>
      <c r="C19" s="150">
        <v>5781428.7329000104</v>
      </c>
      <c r="D19" s="151">
        <v>-3.1493028145559987</v>
      </c>
      <c r="E19" s="151">
        <v>12.247651673240162</v>
      </c>
      <c r="F19" s="151">
        <v>11.917601278603925</v>
      </c>
    </row>
    <row r="20" spans="1:6" ht="15">
      <c r="A20" s="181" t="s">
        <v>264</v>
      </c>
      <c r="B20" s="150">
        <v>1131491.02</v>
      </c>
      <c r="C20" s="150">
        <v>2156969.1900000009</v>
      </c>
      <c r="D20" s="151">
        <v>90.630694532600089</v>
      </c>
      <c r="E20" s="151">
        <v>2.321515099950124</v>
      </c>
      <c r="F20" s="151">
        <v>4.4462882730648143</v>
      </c>
    </row>
    <row r="21" spans="1:6" ht="15">
      <c r="A21" s="181" t="s">
        <v>265</v>
      </c>
      <c r="B21" s="150">
        <v>4387652.0900000017</v>
      </c>
      <c r="C21" s="150">
        <v>4729104.5200000051</v>
      </c>
      <c r="D21" s="151">
        <v>7.7821218044661133</v>
      </c>
      <c r="E21" s="151">
        <v>9.0022814147148278</v>
      </c>
      <c r="F21" s="151">
        <v>9.7483830862571654</v>
      </c>
    </row>
    <row r="22" spans="1:6" ht="15.75" thickBot="1">
      <c r="A22" s="239" t="s">
        <v>266</v>
      </c>
      <c r="B22" s="169">
        <v>3011638.5599999996</v>
      </c>
      <c r="C22" s="169">
        <v>3380089.0299999993</v>
      </c>
      <c r="D22" s="240">
        <v>12.234219434353367</v>
      </c>
      <c r="E22" s="240">
        <v>6.1790719228439359</v>
      </c>
      <c r="F22" s="240">
        <v>6.9675776017941242</v>
      </c>
    </row>
    <row r="23" spans="1:6" ht="15" thickBot="1">
      <c r="A23" s="357" t="s">
        <v>8</v>
      </c>
      <c r="B23" s="392">
        <v>48739334.929344602</v>
      </c>
      <c r="C23" s="392">
        <v>48511681.149121895</v>
      </c>
      <c r="D23" s="397">
        <v>-0.46708429762680748</v>
      </c>
      <c r="E23" s="397">
        <v>99.999999999999972</v>
      </c>
      <c r="F23" s="377">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4" zoomScaleNormal="100" workbookViewId="0">
      <selection activeCell="B11" sqref="B11:F24"/>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36" t="s">
        <v>187</v>
      </c>
      <c r="B2" s="536"/>
      <c r="C2" s="536"/>
      <c r="D2" s="536"/>
      <c r="E2" s="536"/>
      <c r="F2" s="536"/>
    </row>
    <row r="3" spans="1:8" ht="15.75">
      <c r="A3" s="533" t="s">
        <v>188</v>
      </c>
      <c r="B3" s="533"/>
      <c r="C3" s="533"/>
      <c r="D3" s="533"/>
      <c r="E3" s="533"/>
      <c r="F3" s="533"/>
    </row>
    <row r="4" spans="1:8" ht="15.75">
      <c r="A4" s="192"/>
      <c r="B4" s="192"/>
      <c r="C4" s="192"/>
      <c r="D4" s="192"/>
      <c r="E4" s="192"/>
      <c r="F4" s="192"/>
    </row>
    <row r="5" spans="1:8">
      <c r="A5" s="322"/>
      <c r="B5" s="310"/>
      <c r="C5" s="342"/>
      <c r="D5" s="322" t="s">
        <v>49</v>
      </c>
      <c r="E5" s="538" t="s">
        <v>11</v>
      </c>
      <c r="F5" s="539"/>
    </row>
    <row r="6" spans="1:8" ht="14.25">
      <c r="A6" s="320" t="s">
        <v>270</v>
      </c>
      <c r="B6" s="542" t="s">
        <v>261</v>
      </c>
      <c r="C6" s="543"/>
      <c r="D6" s="322" t="s">
        <v>13</v>
      </c>
      <c r="E6" s="538" t="s">
        <v>13</v>
      </c>
      <c r="F6" s="539"/>
    </row>
    <row r="7" spans="1:8" ht="15">
      <c r="A7" s="374" t="s">
        <v>34</v>
      </c>
      <c r="B7" s="544" t="s">
        <v>262</v>
      </c>
      <c r="C7" s="545"/>
      <c r="D7" s="313" t="s">
        <v>50</v>
      </c>
      <c r="E7" s="534" t="s">
        <v>17</v>
      </c>
      <c r="F7" s="535"/>
    </row>
    <row r="8" spans="1:8">
      <c r="A8" s="313"/>
      <c r="B8" s="310"/>
      <c r="C8" s="342"/>
      <c r="D8" s="313" t="s">
        <v>18</v>
      </c>
      <c r="E8" s="534" t="s">
        <v>18</v>
      </c>
      <c r="F8" s="535"/>
    </row>
    <row r="9" spans="1:8" ht="13.5" thickBot="1">
      <c r="A9" s="65" t="str">
        <f>' F4'!A10</f>
        <v>Janar - Shtator / January - September</v>
      </c>
      <c r="B9" s="66">
        <v>2019</v>
      </c>
      <c r="C9" s="225">
        <v>2020</v>
      </c>
      <c r="D9" s="66" t="s">
        <v>452</v>
      </c>
      <c r="E9" s="66">
        <v>2019</v>
      </c>
      <c r="F9" s="225">
        <v>2020</v>
      </c>
    </row>
    <row r="10" spans="1:8" ht="15.75" thickBot="1">
      <c r="A10" s="530" t="s">
        <v>335</v>
      </c>
      <c r="B10" s="530"/>
      <c r="C10" s="530"/>
      <c r="D10" s="530"/>
      <c r="E10" s="530"/>
      <c r="F10" s="530"/>
    </row>
    <row r="11" spans="1:8" ht="15">
      <c r="A11" s="180" t="s">
        <v>320</v>
      </c>
      <c r="B11" s="150">
        <v>1464155.49</v>
      </c>
      <c r="C11" s="150">
        <v>1234966.03</v>
      </c>
      <c r="D11" s="151">
        <v>-15.653355232100385</v>
      </c>
      <c r="E11" s="151">
        <v>5.7777505436806775</v>
      </c>
      <c r="F11" s="151">
        <v>4.7901708461115033</v>
      </c>
    </row>
    <row r="12" spans="1:8" ht="15">
      <c r="A12" s="181" t="s">
        <v>41</v>
      </c>
      <c r="B12" s="150">
        <v>1960270.6300000001</v>
      </c>
      <c r="C12" s="150">
        <v>1762391.9200000002</v>
      </c>
      <c r="D12" s="151">
        <v>-10.094458743178736</v>
      </c>
      <c r="E12" s="151">
        <v>7.7354862756029856</v>
      </c>
      <c r="F12" s="151">
        <v>6.8359438150752014</v>
      </c>
    </row>
    <row r="13" spans="1:8" ht="16.5" customHeight="1">
      <c r="A13" s="181" t="s">
        <v>317</v>
      </c>
      <c r="B13" s="150">
        <v>2553333.0700000003</v>
      </c>
      <c r="C13" s="150">
        <v>1855415.18</v>
      </c>
      <c r="D13" s="151">
        <v>-27.333601644065975</v>
      </c>
      <c r="E13" s="151">
        <v>10.075788831273893</v>
      </c>
      <c r="F13" s="151">
        <v>7.1967612766391031</v>
      </c>
    </row>
    <row r="14" spans="1:8" s="112" customFormat="1" ht="15">
      <c r="A14" s="181" t="s">
        <v>263</v>
      </c>
      <c r="B14" s="152">
        <v>1997927.28</v>
      </c>
      <c r="C14" s="152">
        <v>1722463.93</v>
      </c>
      <c r="D14" s="151">
        <v>-13.787456268178088</v>
      </c>
      <c r="E14" s="151">
        <v>7.8840843797638307</v>
      </c>
      <c r="F14" s="151">
        <v>6.6810716250750994</v>
      </c>
      <c r="H14" s="268"/>
    </row>
    <row r="15" spans="1:8" s="112" customFormat="1" ht="15">
      <c r="A15" s="182" t="s">
        <v>33</v>
      </c>
      <c r="B15" s="152">
        <v>692128.59</v>
      </c>
      <c r="C15" s="152">
        <v>2713399.9299999997</v>
      </c>
      <c r="D15" s="151">
        <v>292.03696671452337</v>
      </c>
      <c r="E15" s="151">
        <v>2.7312306407903715</v>
      </c>
      <c r="F15" s="151">
        <v>10.524701832103828</v>
      </c>
      <c r="H15" s="268"/>
    </row>
    <row r="16" spans="1:8" ht="15">
      <c r="A16" s="181" t="s">
        <v>271</v>
      </c>
      <c r="B16" s="150">
        <v>1776568.13</v>
      </c>
      <c r="C16" s="150">
        <v>1642401.64</v>
      </c>
      <c r="D16" s="151">
        <v>-7.5520036487426996</v>
      </c>
      <c r="E16" s="151">
        <v>7.0105719980555232</v>
      </c>
      <c r="F16" s="151">
        <v>6.3705270124180817</v>
      </c>
    </row>
    <row r="17" spans="1:8" s="63" customFormat="1" ht="15">
      <c r="A17" s="181" t="s">
        <v>314</v>
      </c>
      <c r="B17" s="150">
        <v>1673858.01</v>
      </c>
      <c r="C17" s="150">
        <v>1358826.29</v>
      </c>
      <c r="D17" s="151">
        <v>-18.820695549917044</v>
      </c>
      <c r="E17" s="151">
        <v>6.6052643270297455</v>
      </c>
      <c r="F17" s="151">
        <v>5.2705984789620928</v>
      </c>
      <c r="H17" s="76"/>
    </row>
    <row r="18" spans="1:8" ht="15">
      <c r="A18" s="181" t="s">
        <v>306</v>
      </c>
      <c r="B18" s="150">
        <v>1443037</v>
      </c>
      <c r="C18" s="150">
        <v>1672157</v>
      </c>
      <c r="D18" s="151">
        <v>15.877624759448295</v>
      </c>
      <c r="E18" s="151">
        <v>5.694414198659552</v>
      </c>
      <c r="F18" s="151">
        <v>6.4859417319529618</v>
      </c>
    </row>
    <row r="19" spans="1:8" ht="15">
      <c r="A19" s="181" t="s">
        <v>272</v>
      </c>
      <c r="B19" s="150">
        <v>2129677.9</v>
      </c>
      <c r="C19" s="150">
        <v>2919201.85</v>
      </c>
      <c r="D19" s="151">
        <v>37.072458234177105</v>
      </c>
      <c r="E19" s="151">
        <v>8.4039896914157133</v>
      </c>
      <c r="F19" s="151">
        <v>11.32296375454535</v>
      </c>
    </row>
    <row r="20" spans="1:8" ht="15">
      <c r="A20" s="181" t="s">
        <v>264</v>
      </c>
      <c r="B20" s="150">
        <v>467675.95</v>
      </c>
      <c r="C20" s="150">
        <v>797417.52</v>
      </c>
      <c r="D20" s="151">
        <v>70.506420097077907</v>
      </c>
      <c r="E20" s="151">
        <v>1.8455109398106875</v>
      </c>
      <c r="F20" s="151">
        <v>3.0930131385739705</v>
      </c>
    </row>
    <row r="21" spans="1:8" ht="15">
      <c r="A21" s="181" t="s">
        <v>265</v>
      </c>
      <c r="B21" s="150">
        <v>2093732.92</v>
      </c>
      <c r="C21" s="150">
        <v>1706421.4200000002</v>
      </c>
      <c r="D21" s="151">
        <v>-18.49861060597928</v>
      </c>
      <c r="E21" s="151">
        <v>8.2621460626781751</v>
      </c>
      <c r="F21" s="151">
        <v>6.6188461372206273</v>
      </c>
    </row>
    <row r="22" spans="1:8" ht="15">
      <c r="A22" s="181" t="s">
        <v>266</v>
      </c>
      <c r="B22" s="150">
        <v>1983830</v>
      </c>
      <c r="C22" s="150">
        <v>2240832.9</v>
      </c>
      <c r="D22" s="151">
        <v>12.954885247223791</v>
      </c>
      <c r="E22" s="151">
        <v>7.8284546548195086</v>
      </c>
      <c r="F22" s="151">
        <v>8.6917147256167784</v>
      </c>
    </row>
    <row r="23" spans="1:8" ht="15.75" thickBot="1">
      <c r="A23" s="239" t="s">
        <v>267</v>
      </c>
      <c r="B23" s="238">
        <v>5105077.1899999995</v>
      </c>
      <c r="C23" s="238">
        <v>4155356.6599999997</v>
      </c>
      <c r="D23" s="151">
        <v>-18.603450930386423</v>
      </c>
      <c r="E23" s="151">
        <v>20.145307456419349</v>
      </c>
      <c r="F23" s="151">
        <v>16.1177456257054</v>
      </c>
    </row>
    <row r="24" spans="1:8" ht="15" thickBot="1">
      <c r="A24" s="357" t="s">
        <v>8</v>
      </c>
      <c r="B24" s="392">
        <v>25341272.159999996</v>
      </c>
      <c r="C24" s="392">
        <v>25781252.27</v>
      </c>
      <c r="D24" s="397">
        <v>1.7362195047748719</v>
      </c>
      <c r="E24" s="397">
        <v>100.00000000000001</v>
      </c>
      <c r="F24" s="377">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2"/>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6" t="s">
        <v>189</v>
      </c>
      <c r="B2" s="536"/>
      <c r="C2" s="536"/>
      <c r="D2" s="536"/>
      <c r="E2" s="536"/>
      <c r="F2" s="536"/>
      <c r="G2" s="53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33" t="s">
        <v>190</v>
      </c>
      <c r="C3" s="533"/>
      <c r="D3" s="533"/>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3"/>
      <c r="B5" s="558" t="s">
        <v>274</v>
      </c>
      <c r="C5" s="558" t="s">
        <v>122</v>
      </c>
      <c r="D5" s="558" t="s">
        <v>122</v>
      </c>
      <c r="E5" s="558" t="s">
        <v>122</v>
      </c>
      <c r="F5" s="558"/>
      <c r="G5" s="558"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8"/>
      <c r="B6" s="559" t="s">
        <v>262</v>
      </c>
      <c r="C6" s="559"/>
      <c r="D6" s="559"/>
      <c r="E6" s="559"/>
      <c r="F6" s="559"/>
      <c r="G6" s="55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4" t="s">
        <v>277</v>
      </c>
      <c r="B7" s="415" t="s">
        <v>258</v>
      </c>
      <c r="C7" s="416" t="s">
        <v>278</v>
      </c>
      <c r="D7" s="417" t="s">
        <v>166</v>
      </c>
      <c r="E7" s="417" t="s">
        <v>174</v>
      </c>
      <c r="F7" s="417" t="s">
        <v>289</v>
      </c>
      <c r="G7" s="416"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0" t="str">
        <f>' F4'!A10</f>
        <v>Janar - Shtator / January - September</v>
      </c>
      <c r="B8" s="560"/>
      <c r="C8" s="560"/>
      <c r="D8" s="560"/>
      <c r="E8" s="560"/>
      <c r="F8" s="560"/>
      <c r="G8" s="429">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30" t="s">
        <v>345</v>
      </c>
      <c r="B9" s="530"/>
      <c r="C9" s="530"/>
      <c r="D9" s="530"/>
      <c r="E9" s="530"/>
      <c r="F9" s="530"/>
      <c r="G9" s="53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320</v>
      </c>
      <c r="B10" s="424">
        <v>3887175.05</v>
      </c>
      <c r="C10" s="424">
        <v>253717.87</v>
      </c>
      <c r="D10" s="424">
        <v>261503.05999999997</v>
      </c>
      <c r="E10" s="424">
        <v>166884.53999999998</v>
      </c>
      <c r="F10" s="424">
        <v>132.16</v>
      </c>
      <c r="G10" s="424">
        <v>4569412.68</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24">
        <v>4576435.08</v>
      </c>
      <c r="C11" s="424">
        <v>111451.82</v>
      </c>
      <c r="D11" s="424">
        <v>230103.5</v>
      </c>
      <c r="E11" s="424">
        <v>421012.33000000007</v>
      </c>
      <c r="F11" s="424">
        <v>79867.709999999992</v>
      </c>
      <c r="G11" s="424">
        <v>5418870.4400000004</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24">
        <v>4379094.99</v>
      </c>
      <c r="C12" s="424">
        <v>154495.15</v>
      </c>
      <c r="D12" s="424">
        <v>330649.89999999997</v>
      </c>
      <c r="E12" s="424">
        <v>327077.34999999998</v>
      </c>
      <c r="F12" s="424">
        <v>1946.66</v>
      </c>
      <c r="G12" s="424">
        <v>5193264.0500000007</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24">
        <v>3175416.86</v>
      </c>
      <c r="C13" s="424">
        <v>112353.96</v>
      </c>
      <c r="D13" s="424">
        <v>232004.40000000002</v>
      </c>
      <c r="E13" s="424">
        <v>639104.80000000005</v>
      </c>
      <c r="F13" s="424">
        <v>92.69</v>
      </c>
      <c r="G13" s="424">
        <v>4158972.7099999995</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24">
        <v>0</v>
      </c>
      <c r="C14" s="424">
        <v>0</v>
      </c>
      <c r="D14" s="424">
        <v>0</v>
      </c>
      <c r="E14" s="424">
        <v>0</v>
      </c>
      <c r="F14" s="424">
        <v>0</v>
      </c>
      <c r="G14" s="424">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24">
        <v>2726195.9965000041</v>
      </c>
      <c r="C15" s="424">
        <v>87754.427772999989</v>
      </c>
      <c r="D15" s="424">
        <v>206200.80399999997</v>
      </c>
      <c r="E15" s="424">
        <v>32431.259947999999</v>
      </c>
      <c r="F15" s="424">
        <v>0</v>
      </c>
      <c r="G15" s="424">
        <v>3052582.4882210041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4221244.7700000312</v>
      </c>
      <c r="C16" s="150">
        <v>136366.20000000001</v>
      </c>
      <c r="D16" s="150">
        <v>304566.56999999995</v>
      </c>
      <c r="E16" s="150">
        <v>351809.86</v>
      </c>
      <c r="F16" s="150">
        <v>1382.3500000000001</v>
      </c>
      <c r="G16" s="424">
        <v>5015369.7500000317</v>
      </c>
    </row>
    <row r="17" spans="1:137" ht="15">
      <c r="A17" s="181" t="s">
        <v>306</v>
      </c>
      <c r="B17" s="150">
        <v>4032531.5378728807</v>
      </c>
      <c r="C17" s="150">
        <v>155474.78819321955</v>
      </c>
      <c r="D17" s="150">
        <v>295717.65193474584</v>
      </c>
      <c r="E17" s="150">
        <v>571179.19000000006</v>
      </c>
      <c r="F17" s="150">
        <v>714.3900000000001</v>
      </c>
      <c r="G17" s="424">
        <v>5055617.5580008458</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24">
        <v>4284882.1029000096</v>
      </c>
      <c r="C18" s="424">
        <v>139339.08000000002</v>
      </c>
      <c r="D18" s="424">
        <v>312638.8</v>
      </c>
      <c r="E18" s="424">
        <v>804648.98</v>
      </c>
      <c r="F18" s="424">
        <v>239919.77</v>
      </c>
      <c r="G18" s="424">
        <v>5781428.7329000086</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24">
        <v>1878918.3200000008</v>
      </c>
      <c r="C19" s="424">
        <v>68589.430000000008</v>
      </c>
      <c r="D19" s="424">
        <v>128951.49999999999</v>
      </c>
      <c r="E19" s="424">
        <v>80509.94</v>
      </c>
      <c r="F19" s="424">
        <v>0</v>
      </c>
      <c r="G19" s="424">
        <v>2156969.1900000009</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24">
        <v>3829519.2400000053</v>
      </c>
      <c r="C20" s="424">
        <v>97683.3</v>
      </c>
      <c r="D20" s="424">
        <v>271068.33999999997</v>
      </c>
      <c r="E20" s="424">
        <v>514746.1399999999</v>
      </c>
      <c r="F20" s="424">
        <v>16087.5</v>
      </c>
      <c r="G20" s="424">
        <v>4729104.5200000051</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266</v>
      </c>
      <c r="B21" s="238">
        <v>2903256.6199999996</v>
      </c>
      <c r="C21" s="238">
        <v>111925.51999999999</v>
      </c>
      <c r="D21" s="238">
        <v>167914.68</v>
      </c>
      <c r="E21" s="238">
        <v>196992.21</v>
      </c>
      <c r="F21" s="238">
        <v>0</v>
      </c>
      <c r="G21" s="424">
        <v>3380089.03</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7" t="s">
        <v>121</v>
      </c>
      <c r="B22" s="392">
        <v>39894670.567272931</v>
      </c>
      <c r="C22" s="392">
        <v>1429151.5459662196</v>
      </c>
      <c r="D22" s="392">
        <v>2741319.2059347453</v>
      </c>
      <c r="E22" s="392">
        <v>4106396.5999480002</v>
      </c>
      <c r="F22" s="392">
        <v>340143.23</v>
      </c>
      <c r="G22" s="392">
        <v>48511681.149121895</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B11" sqref="B11:F23"/>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36" t="s">
        <v>469</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3" t="s">
        <v>191</v>
      </c>
      <c r="B3" s="533"/>
      <c r="C3" s="533"/>
      <c r="D3" s="533"/>
      <c r="E3" s="533"/>
      <c r="F3" s="53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8" t="s">
        <v>11</v>
      </c>
      <c r="F5" s="539"/>
    </row>
    <row r="6" spans="1:45" ht="12" customHeight="1">
      <c r="A6" s="320" t="s">
        <v>270</v>
      </c>
      <c r="B6" s="542" t="s">
        <v>261</v>
      </c>
      <c r="C6" s="543"/>
      <c r="D6" s="322" t="s">
        <v>13</v>
      </c>
      <c r="E6" s="538" t="s">
        <v>13</v>
      </c>
      <c r="F6" s="539"/>
    </row>
    <row r="7" spans="1:45" ht="12" customHeight="1">
      <c r="A7" s="374" t="s">
        <v>34</v>
      </c>
      <c r="B7" s="544" t="s">
        <v>262</v>
      </c>
      <c r="C7" s="545"/>
      <c r="D7" s="313" t="s">
        <v>50</v>
      </c>
      <c r="E7" s="534" t="s">
        <v>17</v>
      </c>
      <c r="F7" s="535"/>
    </row>
    <row r="8" spans="1:45" ht="12" customHeight="1">
      <c r="A8" s="313"/>
      <c r="B8" s="310"/>
      <c r="C8" s="342"/>
      <c r="D8" s="313" t="s">
        <v>18</v>
      </c>
      <c r="E8" s="534" t="s">
        <v>18</v>
      </c>
      <c r="F8" s="535"/>
    </row>
    <row r="9" spans="1:45" ht="12.75" thickBot="1">
      <c r="A9" s="65" t="str">
        <f>' F4'!A10</f>
        <v>Janar - Shtator / January - September</v>
      </c>
      <c r="B9" s="66">
        <v>2019</v>
      </c>
      <c r="C9" s="225">
        <v>2020</v>
      </c>
      <c r="D9" s="66" t="s">
        <v>452</v>
      </c>
      <c r="E9" s="66">
        <v>2019</v>
      </c>
      <c r="F9" s="225">
        <v>2020</v>
      </c>
    </row>
    <row r="10" spans="1:45" ht="15.75" thickBot="1">
      <c r="A10" s="530" t="s">
        <v>334</v>
      </c>
      <c r="B10" s="530"/>
      <c r="C10" s="530"/>
      <c r="D10" s="530"/>
      <c r="E10" s="530"/>
      <c r="F10" s="530"/>
    </row>
    <row r="11" spans="1:45" ht="15">
      <c r="A11" s="180" t="s">
        <v>320</v>
      </c>
      <c r="B11" s="150">
        <v>4741059.46</v>
      </c>
      <c r="C11" s="150">
        <v>3887175.05</v>
      </c>
      <c r="D11" s="151">
        <v>-18.010413436156313</v>
      </c>
      <c r="E11" s="151">
        <v>13.073723206938382</v>
      </c>
      <c r="F11" s="151">
        <v>9.7435948078458186</v>
      </c>
    </row>
    <row r="12" spans="1:45" ht="15">
      <c r="A12" s="181" t="s">
        <v>41</v>
      </c>
      <c r="B12" s="150">
        <v>3099654.36</v>
      </c>
      <c r="C12" s="150">
        <v>4576435.08</v>
      </c>
      <c r="D12" s="151">
        <v>47.643399827327862</v>
      </c>
      <c r="E12" s="151">
        <v>8.547461486555525</v>
      </c>
      <c r="F12" s="151">
        <v>11.471294323092414</v>
      </c>
    </row>
    <row r="13" spans="1:45" ht="15">
      <c r="A13" s="181" t="s">
        <v>317</v>
      </c>
      <c r="B13" s="152">
        <v>3922472.25</v>
      </c>
      <c r="C13" s="150">
        <v>4379094.99</v>
      </c>
      <c r="D13" s="151">
        <v>11.641197461626419</v>
      </c>
      <c r="E13" s="151">
        <v>10.816425509119604</v>
      </c>
      <c r="F13" s="151">
        <v>10.976641560720978</v>
      </c>
    </row>
    <row r="14" spans="1:45" ht="15">
      <c r="A14" s="181" t="s">
        <v>263</v>
      </c>
      <c r="B14" s="150">
        <v>2402536.98</v>
      </c>
      <c r="C14" s="150">
        <v>3175416.86</v>
      </c>
      <c r="D14" s="151">
        <v>32.169322946279898</v>
      </c>
      <c r="E14" s="151">
        <v>6.6251232949003462</v>
      </c>
      <c r="F14" s="151">
        <v>7.9595013941659447</v>
      </c>
    </row>
    <row r="15" spans="1:45" ht="15">
      <c r="A15" s="182" t="s">
        <v>33</v>
      </c>
      <c r="B15" s="150">
        <v>1077244.97</v>
      </c>
      <c r="C15" s="150">
        <v>0</v>
      </c>
      <c r="D15" s="151">
        <v>-100</v>
      </c>
      <c r="E15" s="151">
        <v>2.9705602055129345</v>
      </c>
      <c r="F15" s="151">
        <v>0</v>
      </c>
    </row>
    <row r="16" spans="1:45" ht="15">
      <c r="A16" s="181" t="s">
        <v>271</v>
      </c>
      <c r="B16" s="150">
        <v>2741219.4674000023</v>
      </c>
      <c r="C16" s="150">
        <v>2726195.9965000041</v>
      </c>
      <c r="D16" s="151">
        <v>-0.54805793839803885</v>
      </c>
      <c r="E16" s="151">
        <v>7.5590582376409765</v>
      </c>
      <c r="F16" s="151">
        <v>6.8334841665202344</v>
      </c>
    </row>
    <row r="17" spans="1:6" ht="15">
      <c r="A17" s="181" t="s">
        <v>314</v>
      </c>
      <c r="B17" s="150">
        <v>4176463.2200000128</v>
      </c>
      <c r="C17" s="150">
        <v>4221244.7700000312</v>
      </c>
      <c r="D17" s="151">
        <v>1.0722361874413444</v>
      </c>
      <c r="E17" s="151">
        <v>11.516819095586447</v>
      </c>
      <c r="F17" s="151">
        <v>10.580974125057379</v>
      </c>
    </row>
    <row r="18" spans="1:6" ht="15">
      <c r="A18" s="181" t="s">
        <v>306</v>
      </c>
      <c r="B18" s="150">
        <v>3621421.4410169492</v>
      </c>
      <c r="C18" s="150">
        <v>4032531.5378728807</v>
      </c>
      <c r="D18" s="151">
        <v>11.352174927767745</v>
      </c>
      <c r="E18" s="151">
        <v>9.986261917821956</v>
      </c>
      <c r="F18" s="151">
        <v>10.107945448685857</v>
      </c>
    </row>
    <row r="19" spans="1:6" ht="15">
      <c r="A19" s="181" t="s">
        <v>272</v>
      </c>
      <c r="B19" s="150">
        <v>4025057.16</v>
      </c>
      <c r="C19" s="150">
        <v>4284882.1029000096</v>
      </c>
      <c r="D19" s="151">
        <v>6.4551864128063574</v>
      </c>
      <c r="E19" s="151">
        <v>11.099308845610956</v>
      </c>
      <c r="F19" s="151">
        <v>10.740487493622911</v>
      </c>
    </row>
    <row r="20" spans="1:6" ht="15">
      <c r="A20" s="181" t="s">
        <v>264</v>
      </c>
      <c r="B20" s="150">
        <v>932155.87</v>
      </c>
      <c r="C20" s="150">
        <v>1878918.3200000008</v>
      </c>
      <c r="D20" s="151">
        <v>101.56696755018029</v>
      </c>
      <c r="E20" s="151">
        <v>2.5704693081623651</v>
      </c>
      <c r="F20" s="151">
        <v>4.7096975442663433</v>
      </c>
    </row>
    <row r="21" spans="1:6" ht="15">
      <c r="A21" s="181" t="s">
        <v>265</v>
      </c>
      <c r="B21" s="150">
        <v>3186912.3400000017</v>
      </c>
      <c r="C21" s="150">
        <v>3829519.2400000053</v>
      </c>
      <c r="D21" s="151">
        <v>20.163933972529758</v>
      </c>
      <c r="E21" s="151">
        <v>8.7880799997256993</v>
      </c>
      <c r="F21" s="151">
        <v>9.5990747273935408</v>
      </c>
    </row>
    <row r="22" spans="1:6" ht="15.75" thickBot="1">
      <c r="A22" s="239" t="s">
        <v>266</v>
      </c>
      <c r="B22" s="238">
        <v>2337836.7200000002</v>
      </c>
      <c r="C22" s="238">
        <v>2903256.6199999996</v>
      </c>
      <c r="D22" s="151">
        <v>24.185602662618777</v>
      </c>
      <c r="E22" s="151">
        <v>6.4467088924247973</v>
      </c>
      <c r="F22" s="151">
        <v>7.2773044086285754</v>
      </c>
    </row>
    <row r="23" spans="1:6" ht="15" thickBot="1">
      <c r="A23" s="367" t="s">
        <v>8</v>
      </c>
      <c r="B23" s="392">
        <v>36264034.23841697</v>
      </c>
      <c r="C23" s="392">
        <v>39894670.567272931</v>
      </c>
      <c r="D23" s="397">
        <v>10.011672460340272</v>
      </c>
      <c r="E23" s="397">
        <v>100</v>
      </c>
      <c r="F23" s="377">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B11" sqref="B11:F23"/>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36" t="s">
        <v>455</v>
      </c>
      <c r="B2" s="536"/>
      <c r="C2" s="536"/>
      <c r="D2" s="536"/>
      <c r="E2" s="536"/>
      <c r="F2" s="536"/>
    </row>
    <row r="3" spans="1:6" ht="15.75">
      <c r="A3" s="533" t="s">
        <v>192</v>
      </c>
      <c r="B3" s="533"/>
      <c r="C3" s="533"/>
      <c r="D3" s="533"/>
      <c r="E3" s="533"/>
      <c r="F3" s="533"/>
    </row>
    <row r="4" spans="1:6" ht="9" customHeight="1"/>
    <row r="5" spans="1:6" ht="18" customHeight="1">
      <c r="A5" s="322"/>
      <c r="B5" s="310"/>
      <c r="C5" s="342"/>
      <c r="D5" s="322" t="s">
        <v>49</v>
      </c>
      <c r="E5" s="538" t="s">
        <v>11</v>
      </c>
      <c r="F5" s="539"/>
    </row>
    <row r="6" spans="1:6" ht="14.25">
      <c r="A6" s="320" t="s">
        <v>270</v>
      </c>
      <c r="B6" s="542" t="s">
        <v>261</v>
      </c>
      <c r="C6" s="543"/>
      <c r="D6" s="322" t="s">
        <v>13</v>
      </c>
      <c r="E6" s="538" t="s">
        <v>13</v>
      </c>
      <c r="F6" s="539"/>
    </row>
    <row r="7" spans="1:6" ht="15">
      <c r="A7" s="374" t="s">
        <v>34</v>
      </c>
      <c r="B7" s="544" t="s">
        <v>262</v>
      </c>
      <c r="C7" s="545"/>
      <c r="D7" s="313" t="s">
        <v>50</v>
      </c>
      <c r="E7" s="534" t="s">
        <v>17</v>
      </c>
      <c r="F7" s="535"/>
    </row>
    <row r="8" spans="1:6">
      <c r="A8" s="313"/>
      <c r="B8" s="310"/>
      <c r="C8" s="342"/>
      <c r="D8" s="313" t="s">
        <v>18</v>
      </c>
      <c r="E8" s="534" t="s">
        <v>18</v>
      </c>
      <c r="F8" s="535"/>
    </row>
    <row r="9" spans="1:6" ht="13.5" thickBot="1">
      <c r="A9" s="65" t="str">
        <f>' F4'!A10</f>
        <v>Janar - Shtator / January - September</v>
      </c>
      <c r="B9" s="66">
        <v>2019</v>
      </c>
      <c r="C9" s="225">
        <v>2020</v>
      </c>
      <c r="D9" s="66" t="s">
        <v>452</v>
      </c>
      <c r="E9" s="66">
        <v>2019</v>
      </c>
      <c r="F9" s="225">
        <v>2020</v>
      </c>
    </row>
    <row r="10" spans="1:6" ht="15.75" thickBot="1">
      <c r="A10" s="530" t="s">
        <v>346</v>
      </c>
      <c r="B10" s="530"/>
      <c r="C10" s="530"/>
      <c r="D10" s="530"/>
      <c r="E10" s="530"/>
      <c r="F10" s="530"/>
    </row>
    <row r="11" spans="1:6" ht="15">
      <c r="A11" s="180" t="s">
        <v>320</v>
      </c>
      <c r="B11" s="150">
        <v>1416752.56</v>
      </c>
      <c r="C11" s="150">
        <v>1170359.8799999999</v>
      </c>
      <c r="D11" s="151">
        <v>-17.391370021593623</v>
      </c>
      <c r="E11" s="151">
        <v>8.080819133430948</v>
      </c>
      <c r="F11" s="151">
        <v>6.1269197973892382</v>
      </c>
    </row>
    <row r="12" spans="1:6" ht="15">
      <c r="A12" s="181" t="s">
        <v>41</v>
      </c>
      <c r="B12" s="150">
        <v>1708596.5099999998</v>
      </c>
      <c r="C12" s="150">
        <v>1565237.5099999998</v>
      </c>
      <c r="D12" s="151">
        <v>-8.3904537531801502</v>
      </c>
      <c r="E12" s="151">
        <v>9.7454275073421002</v>
      </c>
      <c r="F12" s="151">
        <v>8.1941331478615229</v>
      </c>
    </row>
    <row r="13" spans="1:6" ht="15">
      <c r="A13" s="181" t="s">
        <v>317</v>
      </c>
      <c r="B13" s="152">
        <v>2263769.31</v>
      </c>
      <c r="C13" s="152">
        <v>1669126.29</v>
      </c>
      <c r="D13" s="151">
        <v>-26.267827617117046</v>
      </c>
      <c r="E13" s="151">
        <v>12.912000917028005</v>
      </c>
      <c r="F13" s="151">
        <v>8.7379985296008709</v>
      </c>
    </row>
    <row r="14" spans="1:6" s="112" customFormat="1" ht="15">
      <c r="A14" s="181" t="s">
        <v>263</v>
      </c>
      <c r="B14" s="150">
        <v>1635523.5900000003</v>
      </c>
      <c r="C14" s="150">
        <v>1410463.59</v>
      </c>
      <c r="D14" s="151">
        <v>-13.760730898415241</v>
      </c>
      <c r="E14" s="151">
        <v>9.3286369775465054</v>
      </c>
      <c r="F14" s="151">
        <v>7.3838803266801127</v>
      </c>
    </row>
    <row r="15" spans="1:6" s="112" customFormat="1" ht="15">
      <c r="A15" s="182" t="s">
        <v>33</v>
      </c>
      <c r="B15" s="152">
        <v>597954.84</v>
      </c>
      <c r="C15" s="152">
        <v>2665538.4</v>
      </c>
      <c r="D15" s="151">
        <v>345.7758716360587</v>
      </c>
      <c r="E15" s="151">
        <v>3.4105919752138232</v>
      </c>
      <c r="F15" s="151">
        <v>13.954288994989502</v>
      </c>
    </row>
    <row r="16" spans="1:6" s="112" customFormat="1" ht="15">
      <c r="A16" s="181" t="s">
        <v>271</v>
      </c>
      <c r="B16" s="150">
        <v>1607352.5</v>
      </c>
      <c r="C16" s="150">
        <v>1488088.68</v>
      </c>
      <c r="D16" s="151">
        <v>-7.4198920274177631</v>
      </c>
      <c r="E16" s="151">
        <v>9.1679557905073175</v>
      </c>
      <c r="F16" s="151">
        <v>7.7902533652835224</v>
      </c>
    </row>
    <row r="17" spans="1:6" s="63" customFormat="1" ht="15">
      <c r="A17" s="181" t="s">
        <v>314</v>
      </c>
      <c r="B17" s="150">
        <v>1394250.6800000002</v>
      </c>
      <c r="C17" s="152">
        <v>1145029.67</v>
      </c>
      <c r="D17" s="151">
        <v>-17.874906828089209</v>
      </c>
      <c r="E17" s="151">
        <v>7.9524737698325465</v>
      </c>
      <c r="F17" s="151">
        <v>5.9943142905078624</v>
      </c>
    </row>
    <row r="18" spans="1:6" ht="15">
      <c r="A18" s="181" t="s">
        <v>306</v>
      </c>
      <c r="B18" s="152">
        <v>1192138</v>
      </c>
      <c r="C18" s="150">
        <v>1252224</v>
      </c>
      <c r="D18" s="151">
        <v>5.040188300347781</v>
      </c>
      <c r="E18" s="151">
        <v>6.799671186117429</v>
      </c>
      <c r="F18" s="151">
        <v>6.5554844689019438</v>
      </c>
    </row>
    <row r="19" spans="1:6" ht="15">
      <c r="A19" s="181" t="s">
        <v>272</v>
      </c>
      <c r="B19" s="152">
        <v>1662851.64</v>
      </c>
      <c r="C19" s="152">
        <v>2440075.1599999997</v>
      </c>
      <c r="D19" s="151">
        <v>46.74040072510617</v>
      </c>
      <c r="E19" s="151">
        <v>9.4845096652368337</v>
      </c>
      <c r="F19" s="151">
        <v>12.773972399773061</v>
      </c>
    </row>
    <row r="20" spans="1:6" ht="15">
      <c r="A20" s="181" t="s">
        <v>264</v>
      </c>
      <c r="B20" s="150">
        <v>383169.99000000005</v>
      </c>
      <c r="C20" s="150">
        <v>727469.36</v>
      </c>
      <c r="D20" s="151">
        <v>89.855515563731885</v>
      </c>
      <c r="E20" s="151">
        <v>2.1855103523148354</v>
      </c>
      <c r="F20" s="151">
        <v>3.8083554468545855</v>
      </c>
    </row>
    <row r="21" spans="1:6" ht="15">
      <c r="A21" s="181" t="s">
        <v>265</v>
      </c>
      <c r="B21" s="150">
        <v>1805624.33</v>
      </c>
      <c r="C21" s="150">
        <v>1410760.94</v>
      </c>
      <c r="D21" s="151">
        <v>-21.868524002442967</v>
      </c>
      <c r="E21" s="151">
        <v>10.298851080708431</v>
      </c>
      <c r="F21" s="151">
        <v>7.3854369757355762</v>
      </c>
    </row>
    <row r="22" spans="1:6" ht="15.75" thickBot="1">
      <c r="A22" s="239" t="s">
        <v>266</v>
      </c>
      <c r="B22" s="238">
        <v>1864305</v>
      </c>
      <c r="C22" s="238">
        <v>2157555.69</v>
      </c>
      <c r="D22" s="240">
        <v>15.729759347317085</v>
      </c>
      <c r="E22" s="240">
        <v>10.633551644721209</v>
      </c>
      <c r="F22" s="240">
        <v>11.294962256422187</v>
      </c>
    </row>
    <row r="23" spans="1:6" ht="15" thickBot="1">
      <c r="A23" s="367" t="s">
        <v>8</v>
      </c>
      <c r="B23" s="392">
        <v>17532288.950000003</v>
      </c>
      <c r="C23" s="392">
        <v>19101929.170000002</v>
      </c>
      <c r="D23" s="399">
        <v>8.9528539284084765</v>
      </c>
      <c r="E23" s="397">
        <v>99.999999999999972</v>
      </c>
      <c r="F23" s="377">
        <v>99.999999999999972</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63" t="s">
        <v>53</v>
      </c>
      <c r="B1" s="563"/>
      <c r="C1" s="563"/>
      <c r="D1" s="56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4" t="s">
        <v>42</v>
      </c>
      <c r="B2" s="564"/>
      <c r="C2" s="564"/>
      <c r="D2" s="56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2" t="s">
        <v>10</v>
      </c>
      <c r="C6" s="562"/>
      <c r="D6" s="6" t="s">
        <v>49</v>
      </c>
      <c r="E6" s="562" t="s">
        <v>11</v>
      </c>
      <c r="F6" s="562"/>
    </row>
    <row r="7" spans="1:69" ht="12" customHeight="1">
      <c r="A7" s="6" t="s">
        <v>52</v>
      </c>
      <c r="B7" s="12"/>
      <c r="C7" s="12"/>
      <c r="D7" s="6" t="s">
        <v>13</v>
      </c>
      <c r="E7" s="565" t="s">
        <v>14</v>
      </c>
      <c r="F7" s="565"/>
    </row>
    <row r="8" spans="1:69" ht="12" customHeight="1">
      <c r="A8" s="7" t="s">
        <v>34</v>
      </c>
      <c r="B8" s="561" t="s">
        <v>16</v>
      </c>
      <c r="C8" s="561"/>
      <c r="D8" s="7" t="s">
        <v>50</v>
      </c>
      <c r="E8" s="561" t="s">
        <v>17</v>
      </c>
      <c r="F8" s="561"/>
    </row>
    <row r="9" spans="1:69" ht="12" customHeight="1">
      <c r="A9" s="7"/>
      <c r="B9" s="13"/>
      <c r="C9" s="13"/>
      <c r="D9" s="7" t="s">
        <v>18</v>
      </c>
      <c r="E9" s="561" t="s">
        <v>19</v>
      </c>
      <c r="F9" s="561"/>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W43"/>
  <sheetViews>
    <sheetView zoomScale="84" zoomScaleNormal="84" workbookViewId="0">
      <selection activeCell="B8" sqref="B8:M11"/>
    </sheetView>
  </sheetViews>
  <sheetFormatPr defaultColWidth="9.140625" defaultRowHeight="12"/>
  <cols>
    <col min="1" max="1" width="26.7109375" style="286" customWidth="1"/>
    <col min="2" max="2" width="14" style="286" bestFit="1" customWidth="1"/>
    <col min="3" max="3" width="16.5703125" style="286" bestFit="1" customWidth="1"/>
    <col min="4" max="4" width="17.28515625" style="286" bestFit="1" customWidth="1"/>
    <col min="5" max="5" width="14.140625" style="286" bestFit="1" customWidth="1"/>
    <col min="6" max="6" width="15.5703125" style="286" bestFit="1" customWidth="1"/>
    <col min="7" max="7" width="13.140625" style="286" customWidth="1"/>
    <col min="8" max="8" width="10.85546875" style="286" bestFit="1" customWidth="1"/>
    <col min="9" max="9" width="11" style="286" bestFit="1" customWidth="1"/>
    <col min="10" max="10" width="14.42578125" style="286" bestFit="1" customWidth="1"/>
    <col min="11" max="11" width="13.28515625" style="286" customWidth="1"/>
    <col min="12" max="12" width="14.5703125" style="286" bestFit="1" customWidth="1"/>
    <col min="13" max="13" width="17" style="286" bestFit="1" customWidth="1"/>
    <col min="14" max="16384" width="9.140625" style="286"/>
  </cols>
  <sheetData>
    <row r="2" spans="1:75" s="285" customFormat="1" ht="15.75" customHeight="1">
      <c r="A2" s="485" t="s">
        <v>193</v>
      </c>
    </row>
    <row r="3" spans="1:75" s="285" customFormat="1" ht="17.25" customHeight="1">
      <c r="A3" s="486" t="s">
        <v>194</v>
      </c>
    </row>
    <row r="4" spans="1:75" ht="12" customHeight="1" thickBot="1">
      <c r="A4" s="487" t="s">
        <v>279</v>
      </c>
    </row>
    <row r="5" spans="1:75" s="288" customFormat="1" ht="12.75" customHeight="1">
      <c r="A5" s="568" t="s">
        <v>376</v>
      </c>
      <c r="B5" s="566"/>
      <c r="C5" s="566"/>
      <c r="D5" s="567"/>
      <c r="E5" s="570">
        <v>2020</v>
      </c>
      <c r="F5" s="566"/>
      <c r="G5" s="566"/>
      <c r="H5" s="566"/>
      <c r="I5" s="566"/>
      <c r="J5" s="566"/>
      <c r="K5" s="566"/>
      <c r="L5" s="566"/>
      <c r="M5" s="56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row>
    <row r="6" spans="1:75" s="288" customFormat="1" ht="12.75" thickBot="1">
      <c r="A6" s="569"/>
      <c r="B6" s="488" t="s">
        <v>446</v>
      </c>
      <c r="C6" s="488" t="s">
        <v>448</v>
      </c>
      <c r="D6" s="488" t="s">
        <v>451</v>
      </c>
      <c r="E6" s="488" t="s">
        <v>453</v>
      </c>
      <c r="F6" s="488" t="s">
        <v>454</v>
      </c>
      <c r="G6" s="488" t="s">
        <v>382</v>
      </c>
      <c r="H6" s="488" t="s">
        <v>319</v>
      </c>
      <c r="I6" s="488" t="s">
        <v>383</v>
      </c>
      <c r="J6" s="488" t="s">
        <v>409</v>
      </c>
      <c r="K6" s="488" t="s">
        <v>410</v>
      </c>
      <c r="L6" s="488" t="s">
        <v>441</v>
      </c>
      <c r="M6" s="488" t="s">
        <v>445</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row>
    <row r="7" spans="1:75" s="288" customFormat="1">
      <c r="A7" s="289"/>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row>
    <row r="8" spans="1:75" s="291" customFormat="1" ht="24">
      <c r="A8" s="432" t="s">
        <v>323</v>
      </c>
      <c r="B8" s="473">
        <v>30396</v>
      </c>
      <c r="C8" s="473">
        <v>28673</v>
      </c>
      <c r="D8" s="473">
        <v>28717</v>
      </c>
      <c r="E8" s="473">
        <v>25287</v>
      </c>
      <c r="F8" s="473">
        <v>30002</v>
      </c>
      <c r="G8" s="473">
        <v>17400</v>
      </c>
      <c r="H8" s="473">
        <v>13523</v>
      </c>
      <c r="I8" s="473">
        <v>30214</v>
      </c>
      <c r="J8" s="473">
        <v>41018</v>
      </c>
      <c r="K8" s="473">
        <v>36192</v>
      </c>
      <c r="L8" s="473">
        <v>38291</v>
      </c>
      <c r="M8" s="473">
        <v>32493</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row>
    <row r="9" spans="1:75" s="291" customFormat="1" ht="24">
      <c r="A9" s="431" t="s">
        <v>324</v>
      </c>
      <c r="B9" s="474" t="e">
        <v>#REF!</v>
      </c>
      <c r="C9" s="474">
        <v>-5.668509014343992</v>
      </c>
      <c r="D9" s="474">
        <v>0.15345446936141371</v>
      </c>
      <c r="E9" s="474">
        <v>-11.944144583347837</v>
      </c>
      <c r="F9" s="474">
        <v>18.645944556491468</v>
      </c>
      <c r="G9" s="474">
        <v>-42.003866408906077</v>
      </c>
      <c r="H9" s="474">
        <v>-22.281609195402297</v>
      </c>
      <c r="I9" s="474">
        <v>123.42675441839827</v>
      </c>
      <c r="J9" s="474">
        <v>35.758257761302701</v>
      </c>
      <c r="K9" s="474">
        <v>-11.765566336730215</v>
      </c>
      <c r="L9" s="474">
        <v>5.7996242263483655</v>
      </c>
      <c r="M9" s="474">
        <v>-15.141939359118329</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row>
    <row r="10" spans="1:75" s="291" customFormat="1" ht="24">
      <c r="A10" s="432" t="s">
        <v>325</v>
      </c>
      <c r="B10" s="475">
        <v>3829363.9127000002</v>
      </c>
      <c r="C10" s="475">
        <v>3765833.19</v>
      </c>
      <c r="D10" s="475">
        <v>4320997.57</v>
      </c>
      <c r="E10" s="475">
        <v>3750318.31</v>
      </c>
      <c r="F10" s="475">
        <v>4257244</v>
      </c>
      <c r="G10" s="475">
        <v>2692696.46</v>
      </c>
      <c r="H10" s="475">
        <v>2001706.01</v>
      </c>
      <c r="I10" s="475">
        <v>4482600.41</v>
      </c>
      <c r="J10" s="475">
        <v>6178103.4000000004</v>
      </c>
      <c r="K10" s="475">
        <v>5292173.6900000004</v>
      </c>
      <c r="L10" s="475">
        <v>5516842.8300000001</v>
      </c>
      <c r="M10" s="475">
        <v>4852593.9800000004</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row>
    <row r="11" spans="1:75" s="291" customFormat="1" ht="24">
      <c r="A11" s="431" t="s">
        <v>324</v>
      </c>
      <c r="B11" s="474" t="e">
        <v>#REF!</v>
      </c>
      <c r="C11" s="474">
        <v>-1.6590411396864679</v>
      </c>
      <c r="D11" s="474">
        <v>14.742139441391465</v>
      </c>
      <c r="E11" s="474">
        <v>-13.207118281253749</v>
      </c>
      <c r="F11" s="474">
        <v>13.516871051940127</v>
      </c>
      <c r="G11" s="474">
        <v>-36.750243584816843</v>
      </c>
      <c r="H11" s="474">
        <v>-25.661654043248529</v>
      </c>
      <c r="I11" s="474">
        <v>123.93899941380502</v>
      </c>
      <c r="J11" s="474">
        <v>37.824093939258809</v>
      </c>
      <c r="K11" s="474">
        <v>-14.339832997939139</v>
      </c>
      <c r="L11" s="474">
        <v>4.2453092653502722</v>
      </c>
      <c r="M11" s="474">
        <v>-12.040380167944708</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row>
    <row r="12" spans="1:75"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row>
    <row r="13" spans="1:75" ht="12" customHeight="1">
      <c r="A13" s="293"/>
    </row>
    <row r="14" spans="1:75" ht="12" customHeight="1">
      <c r="A14" s="293"/>
    </row>
    <row r="15" spans="1:75" ht="12" customHeight="1">
      <c r="A15" s="294" t="s">
        <v>368</v>
      </c>
    </row>
    <row r="16" spans="1:75" ht="12" customHeight="1">
      <c r="A16" s="293"/>
    </row>
    <row r="17" spans="1:1" ht="57" customHeight="1">
      <c r="A17" s="295"/>
    </row>
    <row r="18" spans="1:1" ht="33" customHeight="1">
      <c r="A18" s="295"/>
    </row>
    <row r="19" spans="1:1" ht="27" customHeight="1">
      <c r="A19" s="296"/>
    </row>
    <row r="20" spans="1:1" ht="27" customHeight="1">
      <c r="A20" s="296"/>
    </row>
    <row r="21" spans="1:1" ht="27" customHeight="1">
      <c r="A21" s="29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7"/>
    </row>
    <row r="32" spans="1:1" ht="12" hidden="1" customHeight="1"/>
    <row r="33" spans="1:1" ht="12" hidden="1" customHeight="1"/>
    <row r="36" spans="1:1" ht="12.75" customHeight="1"/>
    <row r="42" spans="1:1" ht="12" customHeight="1">
      <c r="A42" s="293"/>
    </row>
    <row r="43" spans="1:1" ht="12" customHeight="1">
      <c r="A43" s="293"/>
    </row>
  </sheetData>
  <mergeCells count="3">
    <mergeCell ref="B5:D5"/>
    <mergeCell ref="A5:A6"/>
    <mergeCell ref="E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B11" sqref="B11:F23"/>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36" t="s">
        <v>280</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3" t="s">
        <v>281</v>
      </c>
      <c r="B3" s="533"/>
      <c r="C3" s="533"/>
      <c r="D3" s="533"/>
      <c r="E3" s="533"/>
      <c r="F3" s="53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2"/>
      <c r="D5" s="322" t="s">
        <v>49</v>
      </c>
      <c r="E5" s="538" t="s">
        <v>11</v>
      </c>
      <c r="F5" s="539"/>
    </row>
    <row r="6" spans="1:45" ht="12" customHeight="1">
      <c r="A6" s="320" t="s">
        <v>270</v>
      </c>
      <c r="B6" s="542" t="s">
        <v>261</v>
      </c>
      <c r="C6" s="543"/>
      <c r="D6" s="322" t="s">
        <v>13</v>
      </c>
      <c r="E6" s="538" t="s">
        <v>13</v>
      </c>
      <c r="F6" s="539"/>
    </row>
    <row r="7" spans="1:45" ht="12" customHeight="1">
      <c r="A7" s="374" t="s">
        <v>34</v>
      </c>
      <c r="B7" s="544" t="s">
        <v>262</v>
      </c>
      <c r="C7" s="545"/>
      <c r="D7" s="313" t="s">
        <v>50</v>
      </c>
      <c r="E7" s="534" t="s">
        <v>17</v>
      </c>
      <c r="F7" s="535"/>
    </row>
    <row r="8" spans="1:45" ht="12" customHeight="1">
      <c r="A8" s="313"/>
      <c r="B8" s="310"/>
      <c r="C8" s="342"/>
      <c r="D8" s="313" t="s">
        <v>18</v>
      </c>
      <c r="E8" s="534" t="s">
        <v>18</v>
      </c>
      <c r="F8" s="535"/>
    </row>
    <row r="9" spans="1:45" ht="12.75" thickBot="1">
      <c r="A9" s="65" t="str">
        <f>' F4'!A10</f>
        <v>Janar - Shtator / January - September</v>
      </c>
      <c r="B9" s="66">
        <v>2019</v>
      </c>
      <c r="C9" s="225">
        <v>2020</v>
      </c>
      <c r="D9" s="66" t="s">
        <v>452</v>
      </c>
      <c r="E9" s="66">
        <v>2019</v>
      </c>
      <c r="F9" s="225">
        <v>2020</v>
      </c>
    </row>
    <row r="10" spans="1:45" ht="15.75" thickBot="1">
      <c r="A10" s="530" t="s">
        <v>334</v>
      </c>
      <c r="B10" s="530"/>
      <c r="C10" s="530"/>
      <c r="D10" s="530"/>
      <c r="E10" s="530"/>
      <c r="F10" s="530"/>
    </row>
    <row r="11" spans="1:45" ht="15">
      <c r="A11" s="180" t="s">
        <v>320</v>
      </c>
      <c r="B11" s="150">
        <v>228551.77</v>
      </c>
      <c r="C11" s="150">
        <v>253717.87</v>
      </c>
      <c r="D11" s="151">
        <v>11.011115774776115</v>
      </c>
      <c r="E11" s="151">
        <v>11.162174385537474</v>
      </c>
      <c r="F11" s="151">
        <v>17.753041706187052</v>
      </c>
    </row>
    <row r="12" spans="1:45" ht="15">
      <c r="A12" s="181" t="s">
        <v>41</v>
      </c>
      <c r="B12" s="150">
        <v>156810.20000000004</v>
      </c>
      <c r="C12" s="150">
        <v>111451.82</v>
      </c>
      <c r="D12" s="151">
        <v>-28.92565662182691</v>
      </c>
      <c r="E12" s="151">
        <v>7.6584084114991056</v>
      </c>
      <c r="F12" s="151">
        <v>7.7984605841537782</v>
      </c>
    </row>
    <row r="13" spans="1:45" ht="15">
      <c r="A13" s="181" t="s">
        <v>318</v>
      </c>
      <c r="B13" s="152">
        <v>225459.21000000002</v>
      </c>
      <c r="C13" s="152">
        <v>154495.15</v>
      </c>
      <c r="D13" s="151">
        <v>-31.47534314521905</v>
      </c>
      <c r="E13" s="151">
        <v>11.011137734113872</v>
      </c>
      <c r="F13" s="151">
        <v>10.810270641770817</v>
      </c>
    </row>
    <row r="14" spans="1:45" ht="15">
      <c r="A14" s="181" t="s">
        <v>263</v>
      </c>
      <c r="B14" s="150">
        <v>144735.95000000001</v>
      </c>
      <c r="C14" s="150">
        <v>112353.96</v>
      </c>
      <c r="D14" s="151">
        <v>-22.373149172683082</v>
      </c>
      <c r="E14" s="151">
        <v>7.0687175765754633</v>
      </c>
      <c r="F14" s="151">
        <v>7.8615847505549059</v>
      </c>
    </row>
    <row r="15" spans="1:45" ht="15">
      <c r="A15" s="182" t="s">
        <v>33</v>
      </c>
      <c r="B15" s="150">
        <v>65872.2</v>
      </c>
      <c r="C15" s="150">
        <v>0</v>
      </c>
      <c r="D15" s="151">
        <v>-100</v>
      </c>
      <c r="E15" s="151">
        <v>3.2171134949381557</v>
      </c>
      <c r="F15" s="151">
        <v>0</v>
      </c>
    </row>
    <row r="16" spans="1:45" ht="15">
      <c r="A16" s="181" t="s">
        <v>271</v>
      </c>
      <c r="B16" s="150">
        <v>164364.87984800004</v>
      </c>
      <c r="C16" s="150">
        <v>87754.427772999989</v>
      </c>
      <c r="D16" s="151">
        <v>-46.609988791916621</v>
      </c>
      <c r="E16" s="151">
        <v>8.0273692552076525</v>
      </c>
      <c r="F16" s="151">
        <v>6.1403164710339411</v>
      </c>
    </row>
    <row r="17" spans="1:6" ht="15">
      <c r="A17" s="181" t="s">
        <v>314</v>
      </c>
      <c r="B17" s="150">
        <v>249036.14999999967</v>
      </c>
      <c r="C17" s="150">
        <v>136366.20000000001</v>
      </c>
      <c r="D17" s="151">
        <v>-45.242407578176824</v>
      </c>
      <c r="E17" s="151">
        <v>12.162605148946625</v>
      </c>
      <c r="F17" s="151">
        <v>9.5417592616327926</v>
      </c>
    </row>
    <row r="18" spans="1:6" ht="15">
      <c r="A18" s="181" t="s">
        <v>306</v>
      </c>
      <c r="B18" s="150">
        <v>259855.87795423676</v>
      </c>
      <c r="C18" s="150">
        <v>155474.78819321955</v>
      </c>
      <c r="D18" s="151">
        <v>-40.168839197626227</v>
      </c>
      <c r="E18" s="151">
        <v>12.691026741259249</v>
      </c>
      <c r="F18" s="151">
        <v>10.878817479647077</v>
      </c>
    </row>
    <row r="19" spans="1:6" ht="15">
      <c r="A19" s="181" t="s">
        <v>272</v>
      </c>
      <c r="B19" s="150">
        <v>219387.24000000002</v>
      </c>
      <c r="C19" s="150">
        <v>139339.08000000002</v>
      </c>
      <c r="D19" s="151">
        <v>-36.487153947513086</v>
      </c>
      <c r="E19" s="151">
        <v>10.714590531684626</v>
      </c>
      <c r="F19" s="151">
        <v>9.7497763895847562</v>
      </c>
    </row>
    <row r="20" spans="1:6" ht="15">
      <c r="A20" s="181" t="s">
        <v>264</v>
      </c>
      <c r="B20" s="150">
        <v>51701.9</v>
      </c>
      <c r="C20" s="150">
        <v>68589.430000000008</v>
      </c>
      <c r="D20" s="151">
        <v>32.663267694224004</v>
      </c>
      <c r="E20" s="151">
        <v>2.5250542748525637</v>
      </c>
      <c r="F20" s="151">
        <v>4.7993111852688877</v>
      </c>
    </row>
    <row r="21" spans="1:6" ht="15">
      <c r="A21" s="181" t="s">
        <v>265</v>
      </c>
      <c r="B21" s="150">
        <v>147576.47000000003</v>
      </c>
      <c r="C21" s="150">
        <v>97683.3</v>
      </c>
      <c r="D21" s="151">
        <v>-33.80835034202947</v>
      </c>
      <c r="E21" s="151">
        <v>7.2074449186809613</v>
      </c>
      <c r="F21" s="151">
        <v>6.8350554058253046</v>
      </c>
    </row>
    <row r="22" spans="1:6" ht="15.75" thickBot="1">
      <c r="A22" s="239" t="s">
        <v>266</v>
      </c>
      <c r="B22" s="238">
        <v>134204.13999999998</v>
      </c>
      <c r="C22" s="238">
        <v>111925.51999999999</v>
      </c>
      <c r="D22" s="240">
        <v>-16.600546004020444</v>
      </c>
      <c r="E22" s="240">
        <v>6.554357526704278</v>
      </c>
      <c r="F22" s="240">
        <v>7.8316061243406816</v>
      </c>
    </row>
    <row r="23" spans="1:6" ht="15" thickBot="1">
      <c r="A23" s="367" t="s">
        <v>8</v>
      </c>
      <c r="B23" s="392">
        <v>2047555.9878022361</v>
      </c>
      <c r="C23" s="392">
        <v>1429151.5459662196</v>
      </c>
      <c r="D23" s="397">
        <v>-30.202077282379314</v>
      </c>
      <c r="E23" s="397">
        <v>100.00000000000003</v>
      </c>
      <c r="F23" s="377">
        <v>99.999999999999986</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B11" sqref="B11:F23"/>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36" t="s">
        <v>282</v>
      </c>
      <c r="B2" s="536"/>
      <c r="C2" s="536"/>
      <c r="D2" s="536"/>
      <c r="E2" s="536"/>
      <c r="F2" s="536"/>
    </row>
    <row r="3" spans="1:6" ht="15.75">
      <c r="A3" s="533" t="s">
        <v>283</v>
      </c>
      <c r="B3" s="533"/>
      <c r="C3" s="533"/>
      <c r="D3" s="533"/>
      <c r="E3" s="533"/>
      <c r="F3" s="533"/>
    </row>
    <row r="5" spans="1:6">
      <c r="A5" s="322"/>
      <c r="B5" s="310"/>
      <c r="C5" s="342"/>
      <c r="D5" s="322" t="s">
        <v>49</v>
      </c>
      <c r="E5" s="538" t="s">
        <v>11</v>
      </c>
      <c r="F5" s="539"/>
    </row>
    <row r="6" spans="1:6" ht="14.25">
      <c r="A6" s="320" t="s">
        <v>270</v>
      </c>
      <c r="B6" s="542" t="s">
        <v>261</v>
      </c>
      <c r="C6" s="543"/>
      <c r="D6" s="322" t="s">
        <v>13</v>
      </c>
      <c r="E6" s="538" t="s">
        <v>13</v>
      </c>
      <c r="F6" s="539"/>
    </row>
    <row r="7" spans="1:6" ht="15">
      <c r="A7" s="374" t="s">
        <v>34</v>
      </c>
      <c r="B7" s="544" t="s">
        <v>262</v>
      </c>
      <c r="C7" s="545"/>
      <c r="D7" s="313" t="s">
        <v>50</v>
      </c>
      <c r="E7" s="534" t="s">
        <v>17</v>
      </c>
      <c r="F7" s="535"/>
    </row>
    <row r="8" spans="1:6">
      <c r="A8" s="313"/>
      <c r="B8" s="310"/>
      <c r="C8" s="342"/>
      <c r="D8" s="313" t="s">
        <v>18</v>
      </c>
      <c r="E8" s="534" t="s">
        <v>18</v>
      </c>
      <c r="F8" s="535"/>
    </row>
    <row r="9" spans="1:6" ht="13.5" thickBot="1">
      <c r="A9" s="65" t="str">
        <f>' F4'!A10</f>
        <v>Janar - Shtator / January - September</v>
      </c>
      <c r="B9" s="66">
        <v>2019</v>
      </c>
      <c r="C9" s="225">
        <v>2020</v>
      </c>
      <c r="D9" s="66" t="s">
        <v>452</v>
      </c>
      <c r="E9" s="66">
        <v>2019</v>
      </c>
      <c r="F9" s="225">
        <v>2020</v>
      </c>
    </row>
    <row r="10" spans="1:6" ht="15.75" thickBot="1">
      <c r="A10" s="530" t="s">
        <v>346</v>
      </c>
      <c r="B10" s="530"/>
      <c r="C10" s="530"/>
      <c r="D10" s="530"/>
      <c r="E10" s="530"/>
      <c r="F10" s="530"/>
    </row>
    <row r="11" spans="1:6" ht="15">
      <c r="A11" s="180" t="s">
        <v>320</v>
      </c>
      <c r="B11" s="150">
        <v>7516.01</v>
      </c>
      <c r="C11" s="150">
        <v>1833.5</v>
      </c>
      <c r="D11" s="151">
        <v>-75.605407656456023</v>
      </c>
      <c r="E11" s="151">
        <v>3.094361345006257</v>
      </c>
      <c r="F11" s="151">
        <v>1.161762668012837</v>
      </c>
    </row>
    <row r="12" spans="1:6" ht="15">
      <c r="A12" s="181" t="s">
        <v>41</v>
      </c>
      <c r="B12" s="150">
        <v>4812.74</v>
      </c>
      <c r="C12" s="150">
        <v>25642.57</v>
      </c>
      <c r="D12" s="151">
        <v>432.80605226960114</v>
      </c>
      <c r="E12" s="151">
        <v>1.9814178825687316</v>
      </c>
      <c r="F12" s="151">
        <v>16.247930481541278</v>
      </c>
    </row>
    <row r="13" spans="1:6" ht="15">
      <c r="A13" s="181" t="s">
        <v>318</v>
      </c>
      <c r="B13" s="150">
        <v>17928.71</v>
      </c>
      <c r="C13" s="150">
        <v>4883.83</v>
      </c>
      <c r="D13" s="151">
        <v>-72.759724486591608</v>
      </c>
      <c r="E13" s="151">
        <v>7.3812976818587419</v>
      </c>
      <c r="F13" s="151">
        <v>3.0945466980753391</v>
      </c>
    </row>
    <row r="14" spans="1:6" ht="15">
      <c r="A14" s="181" t="s">
        <v>263</v>
      </c>
      <c r="B14" s="150">
        <v>0</v>
      </c>
      <c r="C14" s="150">
        <v>0</v>
      </c>
      <c r="D14" s="151"/>
      <c r="E14" s="151">
        <v>0</v>
      </c>
      <c r="F14" s="151">
        <v>0</v>
      </c>
    </row>
    <row r="15" spans="1:6" ht="15">
      <c r="A15" s="182" t="s">
        <v>33</v>
      </c>
      <c r="B15" s="150">
        <v>24858.46</v>
      </c>
      <c r="C15" s="152">
        <v>22358.37</v>
      </c>
      <c r="D15" s="151">
        <v>-10.057300412012648</v>
      </c>
      <c r="E15" s="151">
        <v>10.234294222650613</v>
      </c>
      <c r="F15" s="151">
        <v>14.166959140233528</v>
      </c>
    </row>
    <row r="16" spans="1:6" ht="15">
      <c r="A16" s="181" t="s">
        <v>271</v>
      </c>
      <c r="B16" s="150">
        <v>22317.84</v>
      </c>
      <c r="C16" s="152">
        <v>0</v>
      </c>
      <c r="D16" s="151">
        <v>-100</v>
      </c>
      <c r="E16" s="151">
        <v>9.1883141986285857</v>
      </c>
      <c r="F16" s="151">
        <v>0</v>
      </c>
    </row>
    <row r="17" spans="1:6" s="63" customFormat="1" ht="15">
      <c r="A17" s="181" t="s">
        <v>314</v>
      </c>
      <c r="B17" s="150">
        <v>20163.150000000001</v>
      </c>
      <c r="C17" s="150">
        <v>20690.07</v>
      </c>
      <c r="D17" s="151">
        <v>2.6132821508543902</v>
      </c>
      <c r="E17" s="151">
        <v>8.3012225839990776</v>
      </c>
      <c r="F17" s="151">
        <v>13.109872334100006</v>
      </c>
    </row>
    <row r="18" spans="1:6" ht="15">
      <c r="A18" s="181" t="s">
        <v>306</v>
      </c>
      <c r="B18" s="150">
        <v>80317</v>
      </c>
      <c r="C18" s="152">
        <v>47760</v>
      </c>
      <c r="D18" s="151">
        <v>-40.535627575731169</v>
      </c>
      <c r="E18" s="151">
        <v>33.066722921718771</v>
      </c>
      <c r="F18" s="151">
        <v>30.26222253847456</v>
      </c>
    </row>
    <row r="19" spans="1:6" ht="15">
      <c r="A19" s="181" t="s">
        <v>272</v>
      </c>
      <c r="B19" s="150">
        <v>18871.43</v>
      </c>
      <c r="C19" s="152">
        <v>25859.52</v>
      </c>
      <c r="D19" s="151">
        <v>37.029997196820808</v>
      </c>
      <c r="E19" s="151">
        <v>7.7694180179365677</v>
      </c>
      <c r="F19" s="151">
        <v>16.385396754148527</v>
      </c>
    </row>
    <row r="20" spans="1:6" ht="15">
      <c r="A20" s="181" t="s">
        <v>264</v>
      </c>
      <c r="B20" s="150">
        <v>2917.9</v>
      </c>
      <c r="C20" s="152">
        <v>0</v>
      </c>
      <c r="D20" s="151">
        <v>-100</v>
      </c>
      <c r="E20" s="151">
        <v>1.2013072053647822</v>
      </c>
      <c r="F20" s="151">
        <v>0</v>
      </c>
    </row>
    <row r="21" spans="1:6" ht="17.25" customHeight="1">
      <c r="A21" s="181" t="s">
        <v>265</v>
      </c>
      <c r="B21" s="150">
        <v>7761.5</v>
      </c>
      <c r="C21" s="150">
        <v>8792.67</v>
      </c>
      <c r="D21" s="151">
        <v>13.285705082780396</v>
      </c>
      <c r="E21" s="151">
        <v>3.1954302321665433</v>
      </c>
      <c r="F21" s="151">
        <v>5.571309385413926</v>
      </c>
    </row>
    <row r="22" spans="1:6" ht="17.25" customHeight="1" thickBot="1">
      <c r="A22" s="239" t="s">
        <v>266</v>
      </c>
      <c r="B22" s="169">
        <v>35429</v>
      </c>
      <c r="C22" s="169">
        <v>0</v>
      </c>
      <c r="D22" s="240">
        <v>-100</v>
      </c>
      <c r="E22" s="240">
        <v>14.586213708101328</v>
      </c>
      <c r="F22" s="240">
        <v>0</v>
      </c>
    </row>
    <row r="23" spans="1:6" ht="15" thickBot="1">
      <c r="A23" s="367" t="s">
        <v>8</v>
      </c>
      <c r="B23" s="392">
        <v>242893.74</v>
      </c>
      <c r="C23" s="392">
        <v>157820.53</v>
      </c>
      <c r="D23" s="397">
        <v>-35.024867252651305</v>
      </c>
      <c r="E23" s="397">
        <v>100</v>
      </c>
      <c r="F23" s="377">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F23"/>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36" t="s">
        <v>242</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3" t="s">
        <v>243</v>
      </c>
      <c r="B3" s="533"/>
      <c r="C3" s="533"/>
      <c r="D3" s="533"/>
      <c r="E3" s="533"/>
      <c r="F3" s="53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49</v>
      </c>
      <c r="E5" s="538" t="s">
        <v>11</v>
      </c>
      <c r="F5" s="539"/>
    </row>
    <row r="6" spans="1:45" ht="12" customHeight="1">
      <c r="A6" s="320" t="s">
        <v>270</v>
      </c>
      <c r="B6" s="542" t="s">
        <v>261</v>
      </c>
      <c r="C6" s="543"/>
      <c r="D6" s="322" t="s">
        <v>13</v>
      </c>
      <c r="E6" s="538" t="s">
        <v>13</v>
      </c>
      <c r="F6" s="539"/>
    </row>
    <row r="7" spans="1:45" ht="12" customHeight="1">
      <c r="A7" s="374" t="s">
        <v>34</v>
      </c>
      <c r="B7" s="544" t="s">
        <v>262</v>
      </c>
      <c r="C7" s="545"/>
      <c r="D7" s="313" t="s">
        <v>50</v>
      </c>
      <c r="E7" s="534" t="s">
        <v>17</v>
      </c>
      <c r="F7" s="535"/>
    </row>
    <row r="8" spans="1:45" ht="12" customHeight="1">
      <c r="A8" s="313"/>
      <c r="B8" s="310"/>
      <c r="C8" s="342"/>
      <c r="D8" s="313" t="s">
        <v>18</v>
      </c>
      <c r="E8" s="534" t="s">
        <v>18</v>
      </c>
      <c r="F8" s="535"/>
    </row>
    <row r="9" spans="1:45" ht="12.75" thickBot="1">
      <c r="A9" s="65" t="str">
        <f>' F4'!A10</f>
        <v>Janar - Shtator / January - September</v>
      </c>
      <c r="B9" s="66">
        <v>2019</v>
      </c>
      <c r="C9" s="225">
        <v>2020</v>
      </c>
      <c r="D9" s="66" t="s">
        <v>452</v>
      </c>
      <c r="E9" s="66">
        <v>2019</v>
      </c>
      <c r="F9" s="225">
        <v>2020</v>
      </c>
    </row>
    <row r="10" spans="1:45" ht="15.75" thickBot="1">
      <c r="A10" s="530" t="s">
        <v>347</v>
      </c>
      <c r="B10" s="530"/>
      <c r="C10" s="530"/>
      <c r="D10" s="530"/>
      <c r="E10" s="530"/>
      <c r="F10" s="530"/>
    </row>
    <row r="11" spans="1:45" ht="15">
      <c r="A11" s="180" t="s">
        <v>320</v>
      </c>
      <c r="B11" s="152">
        <v>79334.509999999995</v>
      </c>
      <c r="C11" s="152">
        <v>93743.34</v>
      </c>
      <c r="D11" s="151">
        <v>18.162121376939243</v>
      </c>
      <c r="E11" s="151">
        <v>2.0945471736970562</v>
      </c>
      <c r="F11" s="151">
        <v>2.0295093514440197</v>
      </c>
    </row>
    <row r="12" spans="1:45" ht="15">
      <c r="A12" s="181" t="s">
        <v>41</v>
      </c>
      <c r="B12" s="150">
        <v>423136.53</v>
      </c>
      <c r="C12" s="150">
        <v>112539.01</v>
      </c>
      <c r="D12" s="151">
        <v>-73.403617503787729</v>
      </c>
      <c r="E12" s="151">
        <v>11.171423671734782</v>
      </c>
      <c r="F12" s="151">
        <v>2.4364287980058323</v>
      </c>
    </row>
    <row r="13" spans="1:45" ht="15">
      <c r="A13" s="181" t="s">
        <v>317</v>
      </c>
      <c r="B13" s="150">
        <v>68131.7</v>
      </c>
      <c r="C13" s="150">
        <v>60505.130000000005</v>
      </c>
      <c r="D13" s="151">
        <v>-11.193864236471407</v>
      </c>
      <c r="E13" s="151">
        <v>1.7987765938703815</v>
      </c>
      <c r="F13" s="151">
        <v>1.3099141458511734</v>
      </c>
    </row>
    <row r="14" spans="1:45" ht="15">
      <c r="A14" s="181" t="s">
        <v>263</v>
      </c>
      <c r="B14" s="150">
        <v>520759.03</v>
      </c>
      <c r="C14" s="150">
        <v>885735.75</v>
      </c>
      <c r="D14" s="151">
        <v>70.085528809745256</v>
      </c>
      <c r="E14" s="151">
        <v>13.748800546744672</v>
      </c>
      <c r="F14" s="151">
        <v>19.175858119982525</v>
      </c>
    </row>
    <row r="15" spans="1:45" ht="15">
      <c r="A15" s="182" t="s">
        <v>33</v>
      </c>
      <c r="B15" s="150">
        <v>12687.9</v>
      </c>
      <c r="C15" s="150">
        <v>0</v>
      </c>
      <c r="D15" s="151">
        <v>-100</v>
      </c>
      <c r="E15" s="151">
        <v>0.33497912932405938</v>
      </c>
      <c r="F15" s="151">
        <v>0</v>
      </c>
    </row>
    <row r="16" spans="1:45" ht="15">
      <c r="A16" s="181" t="s">
        <v>271</v>
      </c>
      <c r="B16" s="150">
        <v>37780.799576999991</v>
      </c>
      <c r="C16" s="150">
        <v>13761.444719000003</v>
      </c>
      <c r="D16" s="151">
        <v>-63.575559879421853</v>
      </c>
      <c r="E16" s="151">
        <v>0.99746840276722282</v>
      </c>
      <c r="F16" s="151">
        <v>0.29793029293164114</v>
      </c>
    </row>
    <row r="17" spans="1:6" ht="15">
      <c r="A17" s="181" t="s">
        <v>314</v>
      </c>
      <c r="B17" s="150">
        <v>148619.68</v>
      </c>
      <c r="C17" s="150">
        <v>109293.57999999999</v>
      </c>
      <c r="D17" s="151">
        <v>-26.460896699548808</v>
      </c>
      <c r="E17" s="151">
        <v>3.9237770637237301</v>
      </c>
      <c r="F17" s="151">
        <v>2.3661664141985459</v>
      </c>
    </row>
    <row r="18" spans="1:6" ht="15">
      <c r="A18" s="181" t="s">
        <v>306</v>
      </c>
      <c r="B18" s="150">
        <v>211042.78</v>
      </c>
      <c r="C18" s="150">
        <v>215744.02779661014</v>
      </c>
      <c r="D18" s="151">
        <v>2.2276278755473777</v>
      </c>
      <c r="E18" s="151">
        <v>5.5718382627959713</v>
      </c>
      <c r="F18" s="151">
        <v>4.6707800461496136</v>
      </c>
    </row>
    <row r="19" spans="1:6" ht="15">
      <c r="A19" s="181" t="s">
        <v>272</v>
      </c>
      <c r="B19" s="150">
        <v>591965.03000000014</v>
      </c>
      <c r="C19" s="150">
        <v>1789320.02</v>
      </c>
      <c r="D19" s="151">
        <v>202.26785862671645</v>
      </c>
      <c r="E19" s="151">
        <v>15.628743159994226</v>
      </c>
      <c r="F19" s="151">
        <v>38.738130232142368</v>
      </c>
    </row>
    <row r="20" spans="1:6" ht="15">
      <c r="A20" s="181" t="s">
        <v>264</v>
      </c>
      <c r="B20" s="150">
        <v>88250.139999999985</v>
      </c>
      <c r="C20" s="150">
        <v>88516.08</v>
      </c>
      <c r="D20" s="151">
        <v>0.30134796386727114</v>
      </c>
      <c r="E20" s="151">
        <v>2.3299328541308126</v>
      </c>
      <c r="F20" s="151">
        <v>1.9163410660764486</v>
      </c>
    </row>
    <row r="21" spans="1:6" ht="15">
      <c r="A21" s="181" t="s">
        <v>265</v>
      </c>
      <c r="B21" s="150">
        <v>1479536.73</v>
      </c>
      <c r="C21" s="150">
        <v>1110763.3200000005</v>
      </c>
      <c r="D21" s="151">
        <v>-24.924924303839312</v>
      </c>
      <c r="E21" s="151">
        <v>39.061935041919142</v>
      </c>
      <c r="F21" s="151">
        <v>24.04762349177027</v>
      </c>
    </row>
    <row r="22" spans="1:6" ht="15.75" thickBot="1">
      <c r="A22" s="239" t="s">
        <v>266</v>
      </c>
      <c r="B22" s="238">
        <v>126423.98</v>
      </c>
      <c r="C22" s="238">
        <v>139093.22999999998</v>
      </c>
      <c r="D22" s="240">
        <v>10.021239641403469</v>
      </c>
      <c r="E22" s="240">
        <v>3.3377780992979367</v>
      </c>
      <c r="F22" s="240">
        <v>3.0113180414475726</v>
      </c>
    </row>
    <row r="23" spans="1:6" ht="15" thickBot="1">
      <c r="A23" s="367" t="s">
        <v>8</v>
      </c>
      <c r="B23" s="392">
        <v>3787668.8095770003</v>
      </c>
      <c r="C23" s="392">
        <v>4619014.93251561</v>
      </c>
      <c r="D23" s="397">
        <v>21.948754358791291</v>
      </c>
      <c r="E23" s="397">
        <v>100</v>
      </c>
      <c r="F23" s="377">
        <v>100.00000000000001</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B11" sqref="B11:F23"/>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36" t="s">
        <v>247</v>
      </c>
      <c r="B2" s="536"/>
      <c r="C2" s="536"/>
      <c r="D2" s="536"/>
      <c r="E2" s="536"/>
      <c r="F2" s="536"/>
    </row>
    <row r="3" spans="1:6" ht="15.75">
      <c r="A3" s="533" t="s">
        <v>248</v>
      </c>
      <c r="B3" s="533"/>
      <c r="C3" s="533"/>
      <c r="D3" s="533"/>
      <c r="E3" s="533"/>
      <c r="F3" s="533"/>
    </row>
    <row r="5" spans="1:6">
      <c r="A5" s="322"/>
      <c r="B5" s="310"/>
      <c r="C5" s="342"/>
      <c r="D5" s="322" t="s">
        <v>49</v>
      </c>
      <c r="E5" s="538" t="s">
        <v>11</v>
      </c>
      <c r="F5" s="539"/>
    </row>
    <row r="6" spans="1:6" ht="14.25">
      <c r="A6" s="320" t="s">
        <v>270</v>
      </c>
      <c r="B6" s="542" t="s">
        <v>261</v>
      </c>
      <c r="C6" s="543"/>
      <c r="D6" s="322" t="s">
        <v>13</v>
      </c>
      <c r="E6" s="538" t="s">
        <v>13</v>
      </c>
      <c r="F6" s="539"/>
    </row>
    <row r="7" spans="1:6" ht="15">
      <c r="A7" s="374" t="s">
        <v>34</v>
      </c>
      <c r="B7" s="544" t="s">
        <v>262</v>
      </c>
      <c r="C7" s="545"/>
      <c r="D7" s="313" t="s">
        <v>50</v>
      </c>
      <c r="E7" s="534" t="s">
        <v>17</v>
      </c>
      <c r="F7" s="535"/>
    </row>
    <row r="8" spans="1:6">
      <c r="A8" s="313"/>
      <c r="B8" s="310"/>
      <c r="C8" s="342"/>
      <c r="D8" s="313" t="s">
        <v>18</v>
      </c>
      <c r="E8" s="534" t="s">
        <v>18</v>
      </c>
      <c r="F8" s="535"/>
    </row>
    <row r="9" spans="1:6" ht="13.5" thickBot="1">
      <c r="A9" s="65" t="str">
        <f>' F4'!A10</f>
        <v>Janar - Shtator / January - September</v>
      </c>
      <c r="B9" s="66">
        <v>2019</v>
      </c>
      <c r="C9" s="225">
        <v>2020</v>
      </c>
      <c r="D9" s="66" t="s">
        <v>452</v>
      </c>
      <c r="E9" s="66">
        <v>2019</v>
      </c>
      <c r="F9" s="225">
        <v>2020</v>
      </c>
    </row>
    <row r="10" spans="1:6" ht="15.75" thickBot="1">
      <c r="A10" s="530" t="s">
        <v>330</v>
      </c>
      <c r="B10" s="530"/>
      <c r="C10" s="530"/>
      <c r="D10" s="530"/>
      <c r="E10" s="530"/>
      <c r="F10" s="530"/>
    </row>
    <row r="11" spans="1:6" ht="15">
      <c r="A11" s="180" t="s">
        <v>320</v>
      </c>
      <c r="B11" s="152">
        <v>538.82000000000005</v>
      </c>
      <c r="C11" s="150">
        <v>939</v>
      </c>
      <c r="D11" s="151">
        <v>74.269700456553196</v>
      </c>
      <c r="E11" s="151">
        <v>5.0912053985788228E-2</v>
      </c>
      <c r="F11" s="151">
        <v>0.19608931089183404</v>
      </c>
    </row>
    <row r="12" spans="1:6" ht="15">
      <c r="A12" s="181" t="s">
        <v>41</v>
      </c>
      <c r="B12" s="152">
        <v>9000</v>
      </c>
      <c r="C12" s="152">
        <v>12112.220000000001</v>
      </c>
      <c r="D12" s="151">
        <v>34.580222222222233</v>
      </c>
      <c r="E12" s="151">
        <v>0.85039249818509721</v>
      </c>
      <c r="F12" s="151">
        <v>2.5293683420343882</v>
      </c>
    </row>
    <row r="13" spans="1:6" ht="15">
      <c r="A13" s="181" t="s">
        <v>317</v>
      </c>
      <c r="B13" s="150">
        <v>3983</v>
      </c>
      <c r="C13" s="150">
        <v>3270</v>
      </c>
      <c r="D13" s="151">
        <v>-17.901079588250056</v>
      </c>
      <c r="E13" s="151">
        <v>0.37634592447458248</v>
      </c>
      <c r="F13" s="151">
        <v>0.68286692930383108</v>
      </c>
    </row>
    <row r="14" spans="1:6" ht="15">
      <c r="A14" s="181" t="s">
        <v>263</v>
      </c>
      <c r="B14" s="150">
        <v>814355.36</v>
      </c>
      <c r="C14" s="150">
        <v>47298.69</v>
      </c>
      <c r="D14" s="151">
        <v>-94.191885714364304</v>
      </c>
      <c r="E14" s="151">
        <v>76.946854333424909</v>
      </c>
      <c r="F14" s="151">
        <v>9.877281712658661</v>
      </c>
    </row>
    <row r="15" spans="1:6" ht="15">
      <c r="A15" s="182" t="s">
        <v>33</v>
      </c>
      <c r="B15" s="150">
        <v>15519.28</v>
      </c>
      <c r="C15" s="150">
        <v>18766.060000000001</v>
      </c>
      <c r="D15" s="151">
        <v>20.920944786098318</v>
      </c>
      <c r="E15" s="151">
        <v>1.4663865876926685</v>
      </c>
      <c r="F15" s="151">
        <v>3.9188751582053372</v>
      </c>
    </row>
    <row r="16" spans="1:6" ht="15">
      <c r="A16" s="181" t="s">
        <v>271</v>
      </c>
      <c r="B16" s="150">
        <v>3713.5</v>
      </c>
      <c r="C16" s="150">
        <v>269</v>
      </c>
      <c r="D16" s="151">
        <v>-92.756159956913962</v>
      </c>
      <c r="E16" s="151">
        <v>0.3508813935567065</v>
      </c>
      <c r="F16" s="151">
        <v>5.6174680117042984E-2</v>
      </c>
    </row>
    <row r="17" spans="1:6" s="63" customFormat="1" ht="15">
      <c r="A17" s="181" t="s">
        <v>314</v>
      </c>
      <c r="B17" s="150">
        <v>1710</v>
      </c>
      <c r="C17" s="150">
        <v>7624.2000000000007</v>
      </c>
      <c r="D17" s="151">
        <v>345.85964912280707</v>
      </c>
      <c r="E17" s="151">
        <v>0.16157457465516847</v>
      </c>
      <c r="F17" s="151">
        <v>1.5921449670942718</v>
      </c>
    </row>
    <row r="18" spans="1:6" ht="15">
      <c r="A18" s="181" t="s">
        <v>306</v>
      </c>
      <c r="B18" s="150">
        <v>7835</v>
      </c>
      <c r="C18" s="150">
        <v>128234</v>
      </c>
      <c r="D18" s="151">
        <v>1536.6815571155073</v>
      </c>
      <c r="E18" s="151">
        <v>0.74031391369780408</v>
      </c>
      <c r="F18" s="151">
        <v>26.778825019066506</v>
      </c>
    </row>
    <row r="19" spans="1:6" ht="15">
      <c r="A19" s="181" t="s">
        <v>272</v>
      </c>
      <c r="B19" s="150">
        <v>75052.33</v>
      </c>
      <c r="C19" s="150">
        <v>59098.290000000008</v>
      </c>
      <c r="D19" s="151">
        <v>-21.257221461345701</v>
      </c>
      <c r="E19" s="151">
        <v>7.0915487114791471</v>
      </c>
      <c r="F19" s="151">
        <v>12.341366305629146</v>
      </c>
    </row>
    <row r="20" spans="1:6" ht="15">
      <c r="A20" s="181" t="s">
        <v>264</v>
      </c>
      <c r="B20" s="150">
        <v>7137.71</v>
      </c>
      <c r="C20" s="150">
        <v>700</v>
      </c>
      <c r="D20" s="151">
        <v>-90.192933027539652</v>
      </c>
      <c r="E20" s="151">
        <v>0.67442833758008336</v>
      </c>
      <c r="F20" s="151">
        <v>0.14617946498858769</v>
      </c>
    </row>
    <row r="21" spans="1:6" ht="15">
      <c r="A21" s="181" t="s">
        <v>265</v>
      </c>
      <c r="B21" s="150">
        <v>112312.83</v>
      </c>
      <c r="C21" s="150">
        <v>44152.97</v>
      </c>
      <c r="D21" s="151">
        <v>-60.687510055618752</v>
      </c>
      <c r="E21" s="151">
        <v>10.612220897993126</v>
      </c>
      <c r="F21" s="151">
        <v>9.2203679032245169</v>
      </c>
    </row>
    <row r="22" spans="1:6" ht="15" customHeight="1" thickBot="1">
      <c r="A22" s="239" t="s">
        <v>266</v>
      </c>
      <c r="B22" s="169">
        <v>7177</v>
      </c>
      <c r="C22" s="169">
        <v>156399</v>
      </c>
      <c r="D22" s="151">
        <v>2079.1695694579907</v>
      </c>
      <c r="E22" s="240">
        <v>0.67814077327493805</v>
      </c>
      <c r="F22" s="240">
        <v>32.660460206785892</v>
      </c>
    </row>
    <row r="23" spans="1:6" ht="15" thickBot="1">
      <c r="A23" s="367" t="s">
        <v>8</v>
      </c>
      <c r="B23" s="392">
        <v>1058334.8299999998</v>
      </c>
      <c r="C23" s="392">
        <v>478863.42999999993</v>
      </c>
      <c r="D23" s="397">
        <v>-54.753125719201748</v>
      </c>
      <c r="E23" s="397">
        <v>100</v>
      </c>
      <c r="F23" s="377">
        <v>100</v>
      </c>
    </row>
    <row r="24" spans="1:6">
      <c r="C24" s="484">
        <f>C23/1000000</f>
        <v>0.47886342999999992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B11" sqref="B11:F23"/>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36" t="s">
        <v>195</v>
      </c>
      <c r="B2" s="536"/>
      <c r="C2" s="536"/>
      <c r="D2" s="536"/>
      <c r="E2" s="536"/>
      <c r="F2" s="53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33" t="s">
        <v>196</v>
      </c>
      <c r="B3" s="533"/>
      <c r="C3" s="533"/>
      <c r="D3" s="533"/>
      <c r="E3" s="533"/>
      <c r="F3" s="53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2"/>
      <c r="D5" s="322" t="s">
        <v>49</v>
      </c>
      <c r="E5" s="538" t="s">
        <v>11</v>
      </c>
      <c r="F5" s="539"/>
    </row>
    <row r="6" spans="1:47" ht="12" customHeight="1">
      <c r="A6" s="320" t="s">
        <v>270</v>
      </c>
      <c r="B6" s="542" t="s">
        <v>261</v>
      </c>
      <c r="C6" s="543"/>
      <c r="D6" s="322" t="s">
        <v>13</v>
      </c>
      <c r="E6" s="538" t="s">
        <v>13</v>
      </c>
      <c r="F6" s="539"/>
    </row>
    <row r="7" spans="1:47" ht="12" customHeight="1">
      <c r="A7" s="374" t="s">
        <v>34</v>
      </c>
      <c r="B7" s="544" t="s">
        <v>262</v>
      </c>
      <c r="C7" s="545"/>
      <c r="D7" s="313" t="s">
        <v>50</v>
      </c>
      <c r="E7" s="534" t="s">
        <v>17</v>
      </c>
      <c r="F7" s="535"/>
    </row>
    <row r="8" spans="1:47" ht="12" customHeight="1">
      <c r="A8" s="313"/>
      <c r="B8" s="310"/>
      <c r="C8" s="342"/>
      <c r="D8" s="313" t="s">
        <v>18</v>
      </c>
      <c r="E8" s="534" t="s">
        <v>18</v>
      </c>
      <c r="F8" s="535"/>
    </row>
    <row r="9" spans="1:47" ht="12.75" thickBot="1">
      <c r="A9" s="65" t="str">
        <f>' F4'!A10</f>
        <v>Janar - Shtator / January - September</v>
      </c>
      <c r="B9" s="66">
        <v>2019</v>
      </c>
      <c r="C9" s="225">
        <v>2020</v>
      </c>
      <c r="D9" s="66" t="s">
        <v>452</v>
      </c>
      <c r="E9" s="66">
        <v>2019</v>
      </c>
      <c r="F9" s="225">
        <v>2020</v>
      </c>
    </row>
    <row r="10" spans="1:47" ht="15.75" thickBot="1">
      <c r="A10" s="530" t="s">
        <v>334</v>
      </c>
      <c r="B10" s="530"/>
      <c r="C10" s="530"/>
      <c r="D10" s="530"/>
      <c r="E10" s="530"/>
      <c r="F10" s="530"/>
    </row>
    <row r="11" spans="1:47" ht="15" customHeight="1">
      <c r="A11" s="180" t="s">
        <v>320</v>
      </c>
      <c r="B11" s="150">
        <v>290348.28999999998</v>
      </c>
      <c r="C11" s="150">
        <v>185329.55</v>
      </c>
      <c r="D11" s="151">
        <v>-36.169918548512889</v>
      </c>
      <c r="E11" s="151">
        <v>1.8143219924196885</v>
      </c>
      <c r="F11" s="151">
        <v>1.4233537251913124</v>
      </c>
    </row>
    <row r="12" spans="1:47" ht="15">
      <c r="A12" s="181" t="s">
        <v>41</v>
      </c>
      <c r="B12" s="150">
        <v>2827683.14</v>
      </c>
      <c r="C12" s="150">
        <v>2327985.58</v>
      </c>
      <c r="D12" s="151">
        <v>-17.671624975632881</v>
      </c>
      <c r="E12" s="151">
        <v>17.669564055281199</v>
      </c>
      <c r="F12" s="151">
        <v>17.879215416454951</v>
      </c>
    </row>
    <row r="13" spans="1:47" ht="15">
      <c r="A13" s="181" t="s">
        <v>317</v>
      </c>
      <c r="B13" s="150">
        <v>1160455.75</v>
      </c>
      <c r="C13" s="150">
        <v>610751.93000000005</v>
      </c>
      <c r="D13" s="151">
        <v>-47.36964938128834</v>
      </c>
      <c r="E13" s="151">
        <v>7.2514303027404914</v>
      </c>
      <c r="F13" s="151">
        <v>4.6906498976190454</v>
      </c>
    </row>
    <row r="14" spans="1:47" ht="15">
      <c r="A14" s="181" t="s">
        <v>263</v>
      </c>
      <c r="B14" s="150">
        <v>3347406.63</v>
      </c>
      <c r="C14" s="150">
        <v>3282045.75</v>
      </c>
      <c r="D14" s="151">
        <v>-1.9525826176666206</v>
      </c>
      <c r="E14" s="151">
        <v>20.91720073977524</v>
      </c>
      <c r="F14" s="151">
        <v>25.206514797617626</v>
      </c>
    </row>
    <row r="15" spans="1:47" ht="15">
      <c r="A15" s="182" t="s">
        <v>33</v>
      </c>
      <c r="B15" s="150">
        <v>311634.61</v>
      </c>
      <c r="C15" s="150">
        <v>0</v>
      </c>
      <c r="D15" s="151">
        <v>-100</v>
      </c>
      <c r="E15" s="151">
        <v>1.9473354794758135</v>
      </c>
      <c r="F15" s="151">
        <v>0</v>
      </c>
    </row>
    <row r="16" spans="1:47" ht="15">
      <c r="A16" s="181" t="s">
        <v>271</v>
      </c>
      <c r="B16" s="150">
        <v>657212.12940000196</v>
      </c>
      <c r="C16" s="150">
        <v>653315.44110000157</v>
      </c>
      <c r="D16" s="151">
        <v>-0.59291180513632025</v>
      </c>
      <c r="E16" s="151">
        <v>4.1067726627747581</v>
      </c>
      <c r="F16" s="151">
        <v>5.0175428948847749</v>
      </c>
    </row>
    <row r="17" spans="1:6" ht="15">
      <c r="A17" s="181" t="s">
        <v>314</v>
      </c>
      <c r="B17" s="150">
        <v>946511.37000000011</v>
      </c>
      <c r="C17" s="150">
        <v>769166.8</v>
      </c>
      <c r="D17" s="151">
        <v>-18.736655007113121</v>
      </c>
      <c r="E17" s="151">
        <v>5.9145393784350828</v>
      </c>
      <c r="F17" s="151">
        <v>5.9072955719877447</v>
      </c>
    </row>
    <row r="18" spans="1:6" ht="15">
      <c r="A18" s="181" t="s">
        <v>306</v>
      </c>
      <c r="B18" s="150">
        <v>1832853.96</v>
      </c>
      <c r="C18" s="150">
        <v>1744863.6499999997</v>
      </c>
      <c r="D18" s="151">
        <v>-4.8007267311139357</v>
      </c>
      <c r="E18" s="151">
        <v>11.453097411117923</v>
      </c>
      <c r="F18" s="151">
        <v>13.400767315187515</v>
      </c>
    </row>
    <row r="19" spans="1:6" ht="15">
      <c r="A19" s="181" t="s">
        <v>272</v>
      </c>
      <c r="B19" s="150">
        <v>2299799.4700000002</v>
      </c>
      <c r="C19" s="150">
        <v>1238358.9300000002</v>
      </c>
      <c r="D19" s="151">
        <v>-46.153612688674983</v>
      </c>
      <c r="E19" s="151">
        <v>14.370936217933794</v>
      </c>
      <c r="F19" s="151">
        <v>9.5107488047072248</v>
      </c>
    </row>
    <row r="20" spans="1:6" ht="15">
      <c r="A20" s="181" t="s">
        <v>264</v>
      </c>
      <c r="B20" s="150">
        <v>65640.650000000009</v>
      </c>
      <c r="C20" s="150">
        <v>92387.81</v>
      </c>
      <c r="D20" s="151">
        <v>40.747859748494243</v>
      </c>
      <c r="E20" s="151">
        <v>0.41017384635440235</v>
      </c>
      <c r="F20" s="151">
        <v>0.70954973735039661</v>
      </c>
    </row>
    <row r="21" spans="1:6" ht="15">
      <c r="A21" s="181" t="s">
        <v>265</v>
      </c>
      <c r="B21" s="150">
        <v>1626845.9999999807</v>
      </c>
      <c r="C21" s="150">
        <v>1515122.1899999548</v>
      </c>
      <c r="D21" s="151">
        <v>-6.8675098933781875</v>
      </c>
      <c r="E21" s="151">
        <v>10.165799413111632</v>
      </c>
      <c r="F21" s="151">
        <v>11.636324661968127</v>
      </c>
    </row>
    <row r="22" spans="1:6" ht="15.75" thickBot="1">
      <c r="A22" s="239" t="s">
        <v>266</v>
      </c>
      <c r="B22" s="238">
        <v>636737.06000000006</v>
      </c>
      <c r="C22" s="238">
        <v>601297.30000000005</v>
      </c>
      <c r="D22" s="240">
        <v>-5.5658390607890791</v>
      </c>
      <c r="E22" s="240">
        <v>3.9788285005799584</v>
      </c>
      <c r="F22" s="240">
        <v>4.618037177031284</v>
      </c>
    </row>
    <row r="23" spans="1:6" ht="14.25" customHeight="1" thickBot="1">
      <c r="A23" s="367" t="s">
        <v>8</v>
      </c>
      <c r="B23" s="392">
        <v>16003129.059399987</v>
      </c>
      <c r="C23" s="392">
        <v>13020624.931099957</v>
      </c>
      <c r="D23" s="397">
        <v>-18.63700603319295</v>
      </c>
      <c r="E23" s="397">
        <v>99.999999999999972</v>
      </c>
      <c r="F23" s="377">
        <v>100.00000000000001</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J18" sqref="J18"/>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36" t="s">
        <v>197</v>
      </c>
      <c r="B2" s="536"/>
      <c r="C2" s="536"/>
      <c r="D2" s="536"/>
      <c r="E2" s="536"/>
      <c r="F2" s="536"/>
    </row>
    <row r="3" spans="1:6" ht="15.75">
      <c r="A3" s="533" t="s">
        <v>149</v>
      </c>
      <c r="B3" s="533"/>
      <c r="C3" s="533"/>
      <c r="D3" s="533"/>
      <c r="E3" s="533"/>
      <c r="F3" s="533"/>
    </row>
    <row r="5" spans="1:6">
      <c r="A5" s="322"/>
      <c r="B5" s="310"/>
      <c r="C5" s="342"/>
      <c r="D5" s="322" t="s">
        <v>49</v>
      </c>
      <c r="E5" s="538" t="s">
        <v>11</v>
      </c>
      <c r="F5" s="539"/>
    </row>
    <row r="6" spans="1:6" ht="14.25">
      <c r="A6" s="320" t="s">
        <v>270</v>
      </c>
      <c r="B6" s="542" t="s">
        <v>261</v>
      </c>
      <c r="C6" s="543"/>
      <c r="D6" s="322" t="s">
        <v>13</v>
      </c>
      <c r="E6" s="538" t="s">
        <v>13</v>
      </c>
      <c r="F6" s="539"/>
    </row>
    <row r="7" spans="1:6" ht="15">
      <c r="A7" s="374" t="s">
        <v>34</v>
      </c>
      <c r="B7" s="544" t="s">
        <v>262</v>
      </c>
      <c r="C7" s="545"/>
      <c r="D7" s="313" t="s">
        <v>50</v>
      </c>
      <c r="E7" s="534" t="s">
        <v>17</v>
      </c>
      <c r="F7" s="535"/>
    </row>
    <row r="8" spans="1:6">
      <c r="A8" s="313"/>
      <c r="B8" s="310"/>
      <c r="C8" s="342"/>
      <c r="D8" s="313" t="s">
        <v>18</v>
      </c>
      <c r="E8" s="534" t="s">
        <v>18</v>
      </c>
      <c r="F8" s="535"/>
    </row>
    <row r="9" spans="1:6" ht="13.5" thickBot="1">
      <c r="A9" s="65" t="str">
        <f>' F4'!A10</f>
        <v>Janar - Shtator / January - September</v>
      </c>
      <c r="B9" s="66">
        <v>2019</v>
      </c>
      <c r="C9" s="225">
        <v>2020</v>
      </c>
      <c r="D9" s="66" t="s">
        <v>452</v>
      </c>
      <c r="E9" s="66">
        <v>2019</v>
      </c>
      <c r="F9" s="225">
        <v>2020</v>
      </c>
    </row>
    <row r="10" spans="1:6" ht="15.75" thickBot="1">
      <c r="A10" s="530" t="s">
        <v>346</v>
      </c>
      <c r="B10" s="530"/>
      <c r="C10" s="530"/>
      <c r="D10" s="530"/>
      <c r="E10" s="530"/>
      <c r="F10" s="530"/>
    </row>
    <row r="11" spans="1:6" ht="15">
      <c r="A11" s="180" t="s">
        <v>320</v>
      </c>
      <c r="B11" s="150">
        <v>4822.5</v>
      </c>
      <c r="C11" s="150">
        <v>25812.73</v>
      </c>
      <c r="D11" s="151">
        <v>435.2561949196475</v>
      </c>
      <c r="E11" s="151">
        <v>6.4260843725889694E-2</v>
      </c>
      <c r="F11" s="434">
        <v>0.37211735310626631</v>
      </c>
    </row>
    <row r="12" spans="1:6" ht="15">
      <c r="A12" s="181" t="s">
        <v>41</v>
      </c>
      <c r="B12" s="150">
        <v>1585810.1899999997</v>
      </c>
      <c r="C12" s="159">
        <v>1481301.77</v>
      </c>
      <c r="D12" s="151">
        <v>-6.5902225032366424</v>
      </c>
      <c r="E12" s="151">
        <v>21.131259885643015</v>
      </c>
      <c r="F12" s="151">
        <v>21.354505850563939</v>
      </c>
    </row>
    <row r="13" spans="1:6" ht="15">
      <c r="A13" s="181" t="s">
        <v>317</v>
      </c>
      <c r="B13" s="150">
        <v>2868.52</v>
      </c>
      <c r="C13" s="150">
        <v>18431.120000000003</v>
      </c>
      <c r="D13" s="151">
        <v>542.53064297965511</v>
      </c>
      <c r="E13" s="151">
        <v>3.8223642393901323E-2</v>
      </c>
      <c r="F13" s="151">
        <v>0.26570376667574369</v>
      </c>
    </row>
    <row r="14" spans="1:6" ht="15">
      <c r="A14" s="181" t="s">
        <v>263</v>
      </c>
      <c r="B14" s="150">
        <v>2005928.02</v>
      </c>
      <c r="C14" s="150">
        <v>1612995.6199999999</v>
      </c>
      <c r="D14" s="151">
        <v>-19.588559314306806</v>
      </c>
      <c r="E14" s="151">
        <v>26.729419806864353</v>
      </c>
      <c r="F14" s="151">
        <v>23.253009685004297</v>
      </c>
    </row>
    <row r="15" spans="1:6" ht="15">
      <c r="A15" s="182" t="s">
        <v>33</v>
      </c>
      <c r="B15" s="150">
        <v>115053.67</v>
      </c>
      <c r="C15" s="150">
        <v>82629.59</v>
      </c>
      <c r="D15" s="151">
        <v>-28.181699897100199</v>
      </c>
      <c r="E15" s="151">
        <v>1.5331147554090376</v>
      </c>
      <c r="F15" s="151">
        <v>1.1911914903637089</v>
      </c>
    </row>
    <row r="16" spans="1:6" ht="15">
      <c r="A16" s="181" t="s">
        <v>271</v>
      </c>
      <c r="B16" s="150">
        <v>441236.11</v>
      </c>
      <c r="C16" s="150">
        <v>475802.16999999993</v>
      </c>
      <c r="D16" s="151">
        <v>7.8339145905351959</v>
      </c>
      <c r="E16" s="151">
        <v>5.8795655180776523</v>
      </c>
      <c r="F16" s="151">
        <v>6.8591832054423447</v>
      </c>
    </row>
    <row r="17" spans="1:6" s="63" customFormat="1" ht="15">
      <c r="A17" s="181" t="s">
        <v>314</v>
      </c>
      <c r="B17" s="150">
        <v>294982.31999999995</v>
      </c>
      <c r="C17" s="150">
        <v>444365.55000000005</v>
      </c>
      <c r="D17" s="151">
        <v>50.641418102617173</v>
      </c>
      <c r="E17" s="151">
        <v>3.9307024919482396</v>
      </c>
      <c r="F17" s="151">
        <v>6.4059916280691835</v>
      </c>
    </row>
    <row r="18" spans="1:6" ht="15">
      <c r="A18" s="181" t="s">
        <v>306</v>
      </c>
      <c r="B18" s="150">
        <v>738620</v>
      </c>
      <c r="C18" s="150">
        <v>779342</v>
      </c>
      <c r="D18" s="151">
        <v>5.5132544474831402</v>
      </c>
      <c r="E18" s="151">
        <v>9.8422694438188998</v>
      </c>
      <c r="F18" s="151">
        <v>11.23502559413684</v>
      </c>
    </row>
    <row r="19" spans="1:6" ht="15">
      <c r="A19" s="181" t="s">
        <v>272</v>
      </c>
      <c r="B19" s="150">
        <v>1190283.3299999998</v>
      </c>
      <c r="C19" s="150">
        <v>877420.27</v>
      </c>
      <c r="D19" s="151">
        <v>-26.284755243946822</v>
      </c>
      <c r="E19" s="151">
        <v>15.860779898115416</v>
      </c>
      <c r="F19" s="151">
        <v>12.648925876270567</v>
      </c>
    </row>
    <row r="20" spans="1:6" ht="15">
      <c r="A20" s="181" t="s">
        <v>264</v>
      </c>
      <c r="B20" s="150">
        <v>21703.46</v>
      </c>
      <c r="C20" s="150">
        <v>29157.65</v>
      </c>
      <c r="D20" s="151">
        <v>34.345629683009072</v>
      </c>
      <c r="E20" s="151">
        <v>0.28920324548908199</v>
      </c>
      <c r="F20" s="151">
        <v>0.42033785426024012</v>
      </c>
    </row>
    <row r="21" spans="1:6" ht="15">
      <c r="A21" s="181" t="s">
        <v>265</v>
      </c>
      <c r="B21" s="150">
        <v>796110.88000000024</v>
      </c>
      <c r="C21" s="150">
        <v>778246.32</v>
      </c>
      <c r="D21" s="151">
        <v>-2.2439788789220261</v>
      </c>
      <c r="E21" s="151">
        <v>10.608347713459937</v>
      </c>
      <c r="F21" s="151">
        <v>11.219230227220924</v>
      </c>
    </row>
    <row r="22" spans="1:6" ht="15.75" thickBot="1">
      <c r="A22" s="239" t="s">
        <v>266</v>
      </c>
      <c r="B22" s="238">
        <v>307151</v>
      </c>
      <c r="C22" s="238">
        <v>331212.83</v>
      </c>
      <c r="D22" s="240">
        <v>7.8338764972277541</v>
      </c>
      <c r="E22" s="240">
        <v>4.0928527550545875</v>
      </c>
      <c r="F22" s="240">
        <v>4.774777468885925</v>
      </c>
    </row>
    <row r="23" spans="1:6" ht="15" thickBot="1">
      <c r="A23" s="367" t="s">
        <v>8</v>
      </c>
      <c r="B23" s="392">
        <v>7504569.9999999991</v>
      </c>
      <c r="C23" s="392">
        <v>6936717.620000001</v>
      </c>
      <c r="D23" s="397">
        <v>-7.5667543909910595</v>
      </c>
      <c r="E23" s="397">
        <v>100.00000000000001</v>
      </c>
      <c r="F23" s="377">
        <v>99.999999999999972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7" zoomScaleNormal="100" workbookViewId="0">
      <selection activeCell="A8" sqref="A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18"/>
      <c r="C3" s="518"/>
      <c r="D3" s="53"/>
      <c r="E3" s="53"/>
    </row>
    <row r="4" spans="1:5" ht="18.75" customHeight="1">
      <c r="A4" s="573" t="s">
        <v>139</v>
      </c>
      <c r="B4" s="573"/>
      <c r="C4" s="573"/>
      <c r="D4" s="48"/>
      <c r="E4" s="174"/>
    </row>
    <row r="5" spans="1:5" ht="78.75" customHeight="1">
      <c r="A5" s="516" t="s">
        <v>322</v>
      </c>
      <c r="B5" s="516"/>
      <c r="C5" s="516"/>
      <c r="D5" s="516"/>
      <c r="E5" s="516"/>
    </row>
    <row r="6" spans="1:5" s="57" customFormat="1" ht="45.75" customHeight="1">
      <c r="A6" s="516" t="s">
        <v>449</v>
      </c>
      <c r="B6" s="516"/>
      <c r="C6" s="516"/>
      <c r="D6" s="516"/>
      <c r="E6" s="272"/>
    </row>
    <row r="7" spans="1:5" s="57" customFormat="1" ht="72.75" customHeight="1">
      <c r="A7" s="571" t="s">
        <v>475</v>
      </c>
      <c r="B7" s="571"/>
      <c r="C7" s="571"/>
      <c r="D7" s="571"/>
      <c r="E7" s="458"/>
    </row>
    <row r="8" spans="1:5" s="57" customFormat="1" ht="31.5" customHeight="1">
      <c r="A8" s="177" t="s">
        <v>4</v>
      </c>
      <c r="B8" s="178"/>
      <c r="C8" s="178"/>
      <c r="D8" s="178"/>
      <c r="E8" s="178"/>
    </row>
    <row r="9" spans="1:5" s="57" customFormat="1" ht="13.5" customHeight="1">
      <c r="A9" s="574" t="s">
        <v>110</v>
      </c>
      <c r="B9" s="574"/>
      <c r="C9" s="574"/>
      <c r="D9" s="574"/>
      <c r="E9" s="574"/>
    </row>
    <row r="10" spans="1:5" s="57" customFormat="1" ht="66" customHeight="1">
      <c r="A10" s="516" t="s">
        <v>440</v>
      </c>
      <c r="B10" s="516"/>
      <c r="C10" s="516"/>
      <c r="D10" s="516"/>
      <c r="E10" s="516"/>
    </row>
    <row r="11" spans="1:5" ht="50.25" customHeight="1">
      <c r="A11" s="572" t="s">
        <v>450</v>
      </c>
      <c r="B11" s="572"/>
      <c r="C11" s="572"/>
      <c r="D11" s="572"/>
      <c r="E11" s="57"/>
    </row>
    <row r="12" spans="1:5" ht="48" customHeight="1">
      <c r="A12" s="571" t="s">
        <v>476</v>
      </c>
      <c r="B12" s="571"/>
      <c r="C12" s="571"/>
      <c r="D12" s="57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36" t="s">
        <v>207</v>
      </c>
      <c r="B2" s="536"/>
      <c r="C2" s="536"/>
      <c r="D2" s="536"/>
    </row>
    <row r="3" spans="1:8" ht="15.75">
      <c r="A3" s="575" t="s">
        <v>208</v>
      </c>
      <c r="B3" s="575"/>
      <c r="C3" s="575"/>
      <c r="D3" s="575"/>
    </row>
    <row r="5" spans="1:8">
      <c r="A5" s="303"/>
      <c r="B5" s="576"/>
      <c r="C5" s="577"/>
      <c r="D5" s="303" t="s">
        <v>49</v>
      </c>
    </row>
    <row r="6" spans="1:8" ht="14.25">
      <c r="A6" s="306" t="s">
        <v>12</v>
      </c>
      <c r="B6" s="576" t="s">
        <v>261</v>
      </c>
      <c r="C6" s="577"/>
      <c r="D6" s="303" t="s">
        <v>13</v>
      </c>
    </row>
    <row r="7" spans="1:8" ht="15">
      <c r="A7" s="307" t="s">
        <v>15</v>
      </c>
      <c r="B7" s="578" t="s">
        <v>262</v>
      </c>
      <c r="C7" s="579"/>
      <c r="D7" s="308" t="s">
        <v>50</v>
      </c>
    </row>
    <row r="8" spans="1:8">
      <c r="A8" s="308"/>
      <c r="B8" s="400"/>
      <c r="C8" s="401"/>
      <c r="D8" s="308" t="s">
        <v>18</v>
      </c>
    </row>
    <row r="9" spans="1:8" ht="13.5" thickBot="1">
      <c r="A9" s="65" t="str">
        <f>' F4'!A10</f>
        <v>Janar - Shtator / January - September</v>
      </c>
      <c r="B9" s="66">
        <v>2018</v>
      </c>
      <c r="C9" s="66">
        <v>2019</v>
      </c>
      <c r="D9" s="66" t="s">
        <v>381</v>
      </c>
    </row>
    <row r="10" spans="1:8" ht="15.75" thickBot="1">
      <c r="A10" s="530" t="s">
        <v>348</v>
      </c>
      <c r="B10" s="530"/>
      <c r="C10" s="530"/>
      <c r="D10" s="530"/>
    </row>
    <row r="11" spans="1:8" ht="15">
      <c r="A11" s="69" t="s">
        <v>236</v>
      </c>
      <c r="B11" s="162">
        <f>' F4'!B18/' F4'!B38</f>
        <v>2307.313100436681</v>
      </c>
      <c r="C11" s="162">
        <f>' F4'!C18/' F4'!C38</f>
        <v>2543.0335146443517</v>
      </c>
      <c r="D11" s="163">
        <f>(C11/B11-1)*100</f>
        <v>10.216230045374353</v>
      </c>
      <c r="G11" s="260"/>
      <c r="H11" s="260"/>
    </row>
    <row r="12" spans="1:8" ht="15">
      <c r="A12" s="160" t="s">
        <v>209</v>
      </c>
      <c r="B12" s="91">
        <f>' F4'!B19/' F4'!B39</f>
        <v>350.37412427243953</v>
      </c>
      <c r="C12" s="91">
        <f>' F4'!C19/' F4'!C39</f>
        <v>386.62663666864921</v>
      </c>
      <c r="D12" s="164">
        <f>(C12/B12-1)*100</f>
        <v>10.346800715232307</v>
      </c>
      <c r="G12" s="260"/>
      <c r="H12" s="260"/>
    </row>
    <row r="13" spans="1:8" ht="15">
      <c r="A13" s="314" t="s">
        <v>8</v>
      </c>
      <c r="B13" s="402">
        <f>' F4'!B21/' F4'!B41</f>
        <v>354.93956427836474</v>
      </c>
      <c r="C13" s="402">
        <f>' F4'!C21/' F4'!C41</f>
        <v>392.39436624289368</v>
      </c>
      <c r="D13" s="403">
        <f>(C13/B13-1)*100</f>
        <v>10.55244490443863</v>
      </c>
    </row>
    <row r="17" spans="1:7" ht="15.75">
      <c r="A17" s="536" t="s">
        <v>210</v>
      </c>
      <c r="B17" s="536"/>
      <c r="C17" s="536"/>
      <c r="D17" s="536"/>
    </row>
    <row r="18" spans="1:7" ht="15.75">
      <c r="A18" s="575" t="s">
        <v>211</v>
      </c>
      <c r="B18" s="575"/>
      <c r="C18" s="575"/>
      <c r="D18" s="575"/>
    </row>
    <row r="20" spans="1:7">
      <c r="A20" s="322"/>
      <c r="B20" s="542"/>
      <c r="C20" s="543"/>
      <c r="D20" s="322" t="s">
        <v>49</v>
      </c>
    </row>
    <row r="21" spans="1:7" ht="14.25">
      <c r="A21" s="320" t="s">
        <v>9</v>
      </c>
      <c r="B21" s="542" t="s">
        <v>261</v>
      </c>
      <c r="C21" s="543"/>
      <c r="D21" s="322" t="s">
        <v>13</v>
      </c>
    </row>
    <row r="22" spans="1:7" ht="15">
      <c r="A22" s="374" t="s">
        <v>178</v>
      </c>
      <c r="B22" s="544" t="s">
        <v>262</v>
      </c>
      <c r="C22" s="545"/>
      <c r="D22" s="313" t="s">
        <v>50</v>
      </c>
    </row>
    <row r="23" spans="1:7">
      <c r="A23" s="313"/>
      <c r="B23" s="310"/>
      <c r="C23" s="342"/>
      <c r="D23" s="313" t="s">
        <v>18</v>
      </c>
    </row>
    <row r="24" spans="1:7" ht="18.75" customHeight="1" thickBot="1">
      <c r="A24" s="65" t="str">
        <f>' F4'!A10</f>
        <v>Janar - Shtator / January - September</v>
      </c>
      <c r="B24" s="66">
        <v>2018</v>
      </c>
      <c r="C24" s="66">
        <v>2019</v>
      </c>
      <c r="D24" s="66" t="s">
        <v>381</v>
      </c>
    </row>
    <row r="25" spans="1:7" ht="15.75" thickBot="1">
      <c r="A25" s="530" t="s">
        <v>348</v>
      </c>
      <c r="B25" s="530"/>
      <c r="C25" s="530"/>
      <c r="D25" s="530"/>
    </row>
    <row r="26" spans="1:7" ht="26.25">
      <c r="A26" s="161" t="s">
        <v>321</v>
      </c>
      <c r="B26" s="150">
        <f>' F30'!B23/'F14'!B28</f>
        <v>94.311692555170154</v>
      </c>
      <c r="C26" s="150">
        <f>' F30'!C23/'F14'!C28</f>
        <v>97.219627195133924</v>
      </c>
      <c r="D26" s="163">
        <f t="shared" ref="D26:D31" si="0">(C26/B26-1)*100</f>
        <v>3.083323563791085</v>
      </c>
    </row>
    <row r="27" spans="1:7" ht="15">
      <c r="A27" s="161" t="s">
        <v>202</v>
      </c>
      <c r="B27" s="150">
        <f>'F20'!B24/'F11'!C13+'F11'!C17+'F11'!C20</f>
        <v>21894.295389888604</v>
      </c>
      <c r="C27" s="150">
        <f>'F20'!C24/'F11'!D13+'F11'!D17+'F11'!D20</f>
        <v>22165.5868063628</v>
      </c>
      <c r="D27" s="278">
        <f t="shared" si="0"/>
        <v>1.2390963565764634</v>
      </c>
      <c r="F27" s="259"/>
      <c r="G27" s="259"/>
    </row>
    <row r="28" spans="1:7" ht="27">
      <c r="A28" s="261" t="s">
        <v>212</v>
      </c>
      <c r="B28" s="150">
        <f>'F13'!B21/'F11'!C26</f>
        <v>486.33333333333331</v>
      </c>
      <c r="C28" s="150">
        <f>'F13'!C21/'F11'!D26</f>
        <v>864.57249999999999</v>
      </c>
      <c r="D28" s="278">
        <f t="shared" si="0"/>
        <v>77.773646333104864</v>
      </c>
    </row>
    <row r="29" spans="1:7" ht="15">
      <c r="A29" s="161" t="s">
        <v>203</v>
      </c>
      <c r="B29" s="150">
        <f>'F13'!B23/'F11'!C28</f>
        <v>10162.549999999999</v>
      </c>
      <c r="C29" s="150">
        <f>'F13'!C23/'F11'!D28</f>
        <v>33018.799210526318</v>
      </c>
      <c r="D29" s="262">
        <f t="shared" si="0"/>
        <v>224.90663475728354</v>
      </c>
    </row>
    <row r="30" spans="1:7" ht="15">
      <c r="A30" s="161" t="s">
        <v>237</v>
      </c>
      <c r="B30" s="150">
        <f>'F13'!B19/'F11'!C19+'F11'!C18</f>
        <v>25930.044634146343</v>
      </c>
      <c r="C30" s="150">
        <f>'F13'!C19/'F11'!D19+'F11'!D18</f>
        <v>13822.812285714284</v>
      </c>
      <c r="D30" s="164">
        <f t="shared" si="0"/>
        <v>-46.691907087921017</v>
      </c>
    </row>
    <row r="31" spans="1:7" ht="15">
      <c r="A31" s="314" t="s">
        <v>8</v>
      </c>
      <c r="B31" s="402">
        <f>'F13'!B25/'F11'!C29</f>
        <v>350.37412427243953</v>
      </c>
      <c r="C31" s="402">
        <f>'F13'!C25/'F11'!D29</f>
        <v>386.62663666864921</v>
      </c>
      <c r="D31" s="403">
        <f t="shared" si="0"/>
        <v>10.346800715232307</v>
      </c>
    </row>
    <row r="33" spans="1:4" ht="15.75">
      <c r="A33" s="536" t="s">
        <v>213</v>
      </c>
      <c r="B33" s="536"/>
      <c r="C33" s="536"/>
      <c r="D33" s="536"/>
    </row>
    <row r="34" spans="1:4" ht="15.75">
      <c r="A34" s="575" t="s">
        <v>214</v>
      </c>
      <c r="B34" s="575"/>
      <c r="C34" s="575"/>
      <c r="D34" s="575"/>
    </row>
    <row r="35" spans="1:4" ht="15.75">
      <c r="A35" s="58"/>
      <c r="B35" s="58"/>
      <c r="C35" s="58"/>
      <c r="D35" s="58"/>
    </row>
    <row r="36" spans="1:4">
      <c r="A36" s="322"/>
      <c r="B36" s="542"/>
      <c r="C36" s="543"/>
      <c r="D36" s="322" t="s">
        <v>49</v>
      </c>
    </row>
    <row r="37" spans="1:4" ht="14.25">
      <c r="A37" s="320"/>
      <c r="B37" s="542" t="s">
        <v>261</v>
      </c>
      <c r="C37" s="543"/>
      <c r="D37" s="322" t="s">
        <v>13</v>
      </c>
    </row>
    <row r="38" spans="1:4" ht="15">
      <c r="A38" s="374" t="s">
        <v>178</v>
      </c>
      <c r="B38" s="544" t="s">
        <v>262</v>
      </c>
      <c r="C38" s="545"/>
      <c r="D38" s="313" t="s">
        <v>50</v>
      </c>
    </row>
    <row r="39" spans="1:4">
      <c r="A39" s="313"/>
      <c r="B39" s="310"/>
      <c r="C39" s="342"/>
      <c r="D39" s="313" t="s">
        <v>18</v>
      </c>
    </row>
    <row r="40" spans="1:4" ht="13.5" thickBot="1">
      <c r="A40" s="65" t="str">
        <f>' F4'!A10</f>
        <v>Janar - Shtator / January - September</v>
      </c>
      <c r="B40" s="66">
        <v>2018</v>
      </c>
      <c r="C40" s="66">
        <v>2019</v>
      </c>
      <c r="D40" s="66" t="s">
        <v>381</v>
      </c>
    </row>
    <row r="41" spans="1:4" ht="15.75" thickBot="1">
      <c r="A41" s="530" t="s">
        <v>349</v>
      </c>
      <c r="B41" s="530"/>
      <c r="C41" s="530"/>
      <c r="D41" s="530"/>
    </row>
    <row r="42" spans="1:4" ht="15">
      <c r="A42" s="121" t="s">
        <v>238</v>
      </c>
      <c r="B42" s="150">
        <f>'F13'!B15/'F11'!C13</f>
        <v>700.3530077120821</v>
      </c>
      <c r="C42" s="150">
        <f>'F13'!C15/'F11'!D13</f>
        <v>711.22245946772705</v>
      </c>
      <c r="D42" s="262">
        <f>(C42/B42-1)*100</f>
        <v>1.551996155646318</v>
      </c>
    </row>
    <row r="43" spans="1:4" ht="15">
      <c r="A43" s="121" t="s">
        <v>204</v>
      </c>
      <c r="B43" s="150">
        <f>'F23'!B23/'F11'!C21</f>
        <v>1412.7549516518939</v>
      </c>
      <c r="C43" s="150">
        <f>'F23'!C23/'F11'!D21</f>
        <v>1565.2187127171421</v>
      </c>
      <c r="D43" s="262">
        <f>(C43/B43-1)*100</f>
        <v>10.791946677445852</v>
      </c>
    </row>
    <row r="44" spans="1:4" ht="15">
      <c r="A44" s="121" t="s">
        <v>284</v>
      </c>
      <c r="B44" s="150">
        <f>' F26'!B23/'F11'!C22</f>
        <v>3373.5241666666666</v>
      </c>
      <c r="C44" s="150">
        <f>' F26'!C23/'F11'!D22</f>
        <v>3156.4106000000002</v>
      </c>
      <c r="D44" s="262">
        <f>(C44/B44-1)*100</f>
        <v>-6.4358088438178696</v>
      </c>
    </row>
    <row r="45" spans="1:4" ht="15">
      <c r="A45" s="121" t="s">
        <v>205</v>
      </c>
      <c r="B45" s="150"/>
      <c r="C45" s="150"/>
      <c r="D45" s="151"/>
    </row>
    <row r="46" spans="1:4" ht="14.25">
      <c r="A46" s="314" t="s">
        <v>8</v>
      </c>
      <c r="B46" s="402"/>
      <c r="C46" s="402"/>
      <c r="D46" s="404"/>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6" customWidth="1"/>
    <col min="11" max="11" width="13.140625" bestFit="1" customWidth="1"/>
    <col min="12" max="12" width="20.5703125" style="476" bestFit="1" customWidth="1"/>
    <col min="13" max="13" width="7" bestFit="1" customWidth="1"/>
    <col min="14" max="14" width="11.42578125" bestFit="1" customWidth="1"/>
  </cols>
  <sheetData>
    <row r="2" spans="1:14">
      <c r="A2" t="s">
        <v>384</v>
      </c>
      <c r="B2" t="s">
        <v>385</v>
      </c>
      <c r="C2" t="s">
        <v>386</v>
      </c>
      <c r="D2" t="s">
        <v>387</v>
      </c>
      <c r="E2" t="s">
        <v>388</v>
      </c>
      <c r="F2" t="s">
        <v>389</v>
      </c>
      <c r="G2" t="s">
        <v>390</v>
      </c>
      <c r="H2" t="s">
        <v>391</v>
      </c>
      <c r="I2" t="s">
        <v>392</v>
      </c>
      <c r="J2" s="476" t="s">
        <v>408</v>
      </c>
      <c r="K2" s="439" t="s">
        <v>393</v>
      </c>
      <c r="L2" s="476" t="s">
        <v>394</v>
      </c>
      <c r="M2" t="s">
        <v>395</v>
      </c>
      <c r="N2" t="s">
        <v>396</v>
      </c>
    </row>
    <row r="3" spans="1:14">
      <c r="B3" t="s">
        <v>397</v>
      </c>
      <c r="C3" t="s">
        <v>398</v>
      </c>
      <c r="D3" t="s">
        <v>399</v>
      </c>
      <c r="E3" t="s">
        <v>400</v>
      </c>
      <c r="H3" t="s">
        <v>401</v>
      </c>
      <c r="N3" t="s">
        <v>402</v>
      </c>
    </row>
    <row r="4" spans="1:14">
      <c r="A4" t="s">
        <v>320</v>
      </c>
      <c r="B4">
        <v>3681</v>
      </c>
      <c r="C4">
        <v>1</v>
      </c>
      <c r="D4">
        <v>0</v>
      </c>
      <c r="E4">
        <v>3682</v>
      </c>
      <c r="F4" s="435">
        <v>94886.13</v>
      </c>
      <c r="G4" s="435">
        <v>622022.92000000004</v>
      </c>
      <c r="H4">
        <v>106</v>
      </c>
      <c r="I4" s="435">
        <v>10889.47</v>
      </c>
      <c r="J4" s="478">
        <f>E4-H4</f>
        <v>3576</v>
      </c>
      <c r="K4" s="435">
        <v>609173.35</v>
      </c>
      <c r="L4" s="477">
        <v>516247.32</v>
      </c>
      <c r="M4">
        <v>323</v>
      </c>
      <c r="N4">
        <v>24</v>
      </c>
    </row>
    <row r="5" spans="1:14">
      <c r="B5" s="435">
        <v>527044.07999999996</v>
      </c>
      <c r="C5" s="435">
        <v>92.71</v>
      </c>
      <c r="D5" s="436">
        <v>0</v>
      </c>
      <c r="E5" s="435">
        <v>527136.79</v>
      </c>
      <c r="H5" s="435">
        <v>12849.57</v>
      </c>
      <c r="N5" s="436">
        <v>0</v>
      </c>
    </row>
    <row r="6" spans="1:14">
      <c r="A6" t="s">
        <v>318</v>
      </c>
      <c r="B6">
        <v>3986</v>
      </c>
      <c r="C6">
        <v>1</v>
      </c>
      <c r="D6">
        <v>1</v>
      </c>
      <c r="E6">
        <v>3988</v>
      </c>
      <c r="F6" s="435">
        <v>97760.75</v>
      </c>
      <c r="G6" s="435">
        <v>640968.95999999996</v>
      </c>
      <c r="H6">
        <v>126</v>
      </c>
      <c r="I6" s="435">
        <v>12588.19</v>
      </c>
      <c r="J6" s="478">
        <f>E6-H6</f>
        <v>3862</v>
      </c>
      <c r="K6" s="435">
        <v>626114.9</v>
      </c>
      <c r="L6" s="477">
        <v>530620.02</v>
      </c>
      <c r="M6">
        <v>338</v>
      </c>
      <c r="N6">
        <v>59</v>
      </c>
    </row>
    <row r="7" spans="1:14">
      <c r="B7" s="435">
        <v>543032.26</v>
      </c>
      <c r="C7" s="435">
        <v>70.95</v>
      </c>
      <c r="D7" s="436">
        <v>105</v>
      </c>
      <c r="E7" s="435">
        <v>543208.21</v>
      </c>
      <c r="H7" s="435">
        <v>14854.06</v>
      </c>
      <c r="N7" s="436">
        <v>0</v>
      </c>
    </row>
    <row r="8" spans="1:14">
      <c r="A8" t="s">
        <v>41</v>
      </c>
      <c r="B8">
        <v>2432</v>
      </c>
      <c r="C8">
        <v>0</v>
      </c>
      <c r="D8">
        <v>13</v>
      </c>
      <c r="E8">
        <v>2445</v>
      </c>
      <c r="F8" s="435">
        <v>58062.46</v>
      </c>
      <c r="G8" s="435">
        <v>382444.18</v>
      </c>
      <c r="H8">
        <v>92</v>
      </c>
      <c r="I8" s="435">
        <v>7486.94</v>
      </c>
      <c r="J8" s="478">
        <f t="shared" ref="J8" si="0">E8-H8</f>
        <v>2353</v>
      </c>
      <c r="K8" s="435">
        <v>373609.59</v>
      </c>
      <c r="L8" s="477">
        <v>316894.78000000003</v>
      </c>
      <c r="M8">
        <v>183</v>
      </c>
      <c r="N8">
        <v>40</v>
      </c>
    </row>
    <row r="9" spans="1:14">
      <c r="B9" s="435">
        <v>322562.27</v>
      </c>
      <c r="C9" s="436">
        <v>0</v>
      </c>
      <c r="D9" s="435">
        <v>1819.45</v>
      </c>
      <c r="E9" s="435">
        <v>324381.71999999997</v>
      </c>
      <c r="H9" s="435">
        <v>8834.59</v>
      </c>
      <c r="N9" s="436">
        <v>0</v>
      </c>
    </row>
    <row r="10" spans="1:14">
      <c r="A10" t="s">
        <v>263</v>
      </c>
      <c r="B10">
        <v>2103</v>
      </c>
      <c r="C10">
        <v>97</v>
      </c>
      <c r="D10">
        <v>4</v>
      </c>
      <c r="E10">
        <v>2204</v>
      </c>
      <c r="F10" s="435">
        <v>51374.86</v>
      </c>
      <c r="G10" s="435">
        <v>337337.52</v>
      </c>
      <c r="H10">
        <v>87</v>
      </c>
      <c r="I10" s="435">
        <v>6729.03</v>
      </c>
      <c r="J10" s="478">
        <f t="shared" ref="J10" si="1">E10-H10</f>
        <v>2117</v>
      </c>
      <c r="K10" s="435">
        <v>329397.37</v>
      </c>
      <c r="L10" s="477">
        <v>279233.63</v>
      </c>
      <c r="M10">
        <v>264</v>
      </c>
      <c r="N10">
        <v>46</v>
      </c>
    </row>
    <row r="11" spans="1:14">
      <c r="B11" s="435">
        <v>276235.46000000002</v>
      </c>
      <c r="C11" s="435">
        <v>9174.2000000000007</v>
      </c>
      <c r="D11" s="436">
        <v>553</v>
      </c>
      <c r="E11" s="435">
        <v>285962.65999999997</v>
      </c>
      <c r="H11" s="435">
        <v>7940.15</v>
      </c>
      <c r="N11" s="436">
        <v>0</v>
      </c>
    </row>
    <row r="12" spans="1:14">
      <c r="A12" t="s">
        <v>407</v>
      </c>
      <c r="B12">
        <v>0</v>
      </c>
      <c r="C12">
        <v>0</v>
      </c>
      <c r="D12">
        <v>0</v>
      </c>
      <c r="E12">
        <v>0</v>
      </c>
      <c r="F12" s="436">
        <v>0</v>
      </c>
      <c r="G12" s="436">
        <v>0</v>
      </c>
      <c r="H12">
        <v>2</v>
      </c>
      <c r="I12" s="435">
        <v>252.18</v>
      </c>
      <c r="J12" s="478">
        <f t="shared" ref="J12" si="2">E12-H12</f>
        <v>-2</v>
      </c>
      <c r="K12" s="435">
        <v>-297.57</v>
      </c>
      <c r="L12" s="477">
        <v>-252.18</v>
      </c>
      <c r="M12">
        <v>0</v>
      </c>
      <c r="N12">
        <v>0</v>
      </c>
    </row>
    <row r="13" spans="1:14">
      <c r="B13" s="436">
        <v>0</v>
      </c>
      <c r="C13" s="436">
        <v>0</v>
      </c>
      <c r="D13" s="436">
        <v>0</v>
      </c>
      <c r="E13" s="436">
        <v>0</v>
      </c>
      <c r="H13" s="435">
        <v>297.57</v>
      </c>
      <c r="N13" s="436">
        <v>0</v>
      </c>
    </row>
    <row r="14" spans="1:14">
      <c r="A14" t="s">
        <v>406</v>
      </c>
      <c r="B14">
        <v>2480</v>
      </c>
      <c r="C14">
        <v>1</v>
      </c>
      <c r="D14">
        <v>14</v>
      </c>
      <c r="E14">
        <v>2495</v>
      </c>
      <c r="F14" s="435">
        <v>60932.1</v>
      </c>
      <c r="G14" s="435">
        <v>401470.9</v>
      </c>
      <c r="H14">
        <v>96</v>
      </c>
      <c r="I14" s="435">
        <v>8927.56</v>
      </c>
      <c r="J14" s="478">
        <f t="shared" ref="J14" si="3">E14-H14</f>
        <v>2399</v>
      </c>
      <c r="K14" s="435">
        <v>390936.38</v>
      </c>
      <c r="L14" s="477">
        <v>331611.24</v>
      </c>
      <c r="M14">
        <v>181</v>
      </c>
      <c r="N14">
        <v>56</v>
      </c>
    </row>
    <row r="15" spans="1:14">
      <c r="B15" s="435">
        <v>338358.61</v>
      </c>
      <c r="C15" s="435">
        <v>147.99</v>
      </c>
      <c r="D15" s="435">
        <v>2032.2</v>
      </c>
      <c r="E15" s="435">
        <v>340538.8</v>
      </c>
      <c r="H15" s="435">
        <v>10534.52</v>
      </c>
      <c r="N15" s="436">
        <v>0</v>
      </c>
    </row>
    <row r="16" spans="1:14">
      <c r="A16" t="s">
        <v>314</v>
      </c>
      <c r="B16">
        <v>4503</v>
      </c>
      <c r="C16">
        <v>1</v>
      </c>
      <c r="D16">
        <v>5</v>
      </c>
      <c r="E16">
        <v>4509</v>
      </c>
      <c r="F16" s="435">
        <v>105774.68</v>
      </c>
      <c r="G16" s="435">
        <v>694031.43</v>
      </c>
      <c r="H16">
        <v>215</v>
      </c>
      <c r="I16" s="435">
        <v>19853.71</v>
      </c>
      <c r="J16" s="478">
        <f t="shared" ref="J16" si="4">E16-H16</f>
        <v>4294</v>
      </c>
      <c r="K16" s="435">
        <v>670604.05000000005</v>
      </c>
      <c r="L16" s="477">
        <v>568403.04</v>
      </c>
      <c r="M16">
        <v>432</v>
      </c>
      <c r="N16">
        <v>106</v>
      </c>
    </row>
    <row r="17" spans="1:14">
      <c r="B17" s="435">
        <v>587626.12</v>
      </c>
      <c r="C17" s="435">
        <v>1.33</v>
      </c>
      <c r="D17" s="435">
        <v>629.29999999999995</v>
      </c>
      <c r="E17" s="435">
        <v>588256.75</v>
      </c>
      <c r="H17" s="435">
        <v>23427.38</v>
      </c>
      <c r="N17" s="436">
        <v>0</v>
      </c>
    </row>
    <row r="18" spans="1:14">
      <c r="A18" t="s">
        <v>306</v>
      </c>
      <c r="B18">
        <v>3606</v>
      </c>
      <c r="C18">
        <v>0</v>
      </c>
      <c r="D18">
        <v>12</v>
      </c>
      <c r="E18">
        <v>3618</v>
      </c>
      <c r="F18" s="435">
        <v>83128.240000000005</v>
      </c>
      <c r="G18" s="435">
        <v>547135.53</v>
      </c>
      <c r="H18">
        <v>151</v>
      </c>
      <c r="I18" s="435">
        <v>16168.59</v>
      </c>
      <c r="J18" s="478">
        <f t="shared" ref="J18" si="5">E18-H18</f>
        <v>3467</v>
      </c>
      <c r="K18" s="435">
        <v>528056.59</v>
      </c>
      <c r="L18" s="477">
        <v>447838.7</v>
      </c>
      <c r="M18">
        <v>285</v>
      </c>
      <c r="N18">
        <v>68</v>
      </c>
    </row>
    <row r="19" spans="1:14">
      <c r="B19" s="435">
        <v>461815.44</v>
      </c>
      <c r="C19" s="436">
        <v>0</v>
      </c>
      <c r="D19" s="435">
        <v>2191.85</v>
      </c>
      <c r="E19" s="435">
        <v>464007.29</v>
      </c>
      <c r="H19" s="435">
        <v>19078.939999999999</v>
      </c>
      <c r="N19" s="436">
        <v>0</v>
      </c>
    </row>
    <row r="20" spans="1:14">
      <c r="A20" t="s">
        <v>405</v>
      </c>
      <c r="B20">
        <v>4184</v>
      </c>
      <c r="C20">
        <v>3</v>
      </c>
      <c r="D20">
        <v>10</v>
      </c>
      <c r="E20">
        <v>4197</v>
      </c>
      <c r="F20" s="435">
        <v>96791.22</v>
      </c>
      <c r="G20" s="435">
        <v>637211.98</v>
      </c>
      <c r="H20">
        <v>148</v>
      </c>
      <c r="I20" s="435">
        <v>15577.85</v>
      </c>
      <c r="J20" s="478">
        <f t="shared" ref="J20" si="6">E20-H20</f>
        <v>4049</v>
      </c>
      <c r="K20" s="435">
        <v>618833.84</v>
      </c>
      <c r="L20" s="477">
        <v>524842.91</v>
      </c>
      <c r="M20">
        <v>318</v>
      </c>
      <c r="N20">
        <v>101</v>
      </c>
    </row>
    <row r="21" spans="1:14">
      <c r="B21" s="435">
        <v>537338.57999999996</v>
      </c>
      <c r="C21" s="435">
        <v>379.18</v>
      </c>
      <c r="D21" s="436">
        <v>2703</v>
      </c>
      <c r="E21" s="435">
        <v>540420.76</v>
      </c>
      <c r="H21" s="435">
        <v>18378.14</v>
      </c>
      <c r="N21" s="436">
        <v>0</v>
      </c>
    </row>
    <row r="22" spans="1:14">
      <c r="A22" t="s">
        <v>264</v>
      </c>
      <c r="B22">
        <v>680</v>
      </c>
      <c r="C22">
        <v>1</v>
      </c>
      <c r="D22">
        <v>0</v>
      </c>
      <c r="E22">
        <v>681</v>
      </c>
      <c r="F22" s="435">
        <v>14882.1</v>
      </c>
      <c r="G22" s="435">
        <v>97558.54</v>
      </c>
      <c r="H22">
        <v>24</v>
      </c>
      <c r="I22" s="435">
        <v>2200.2600000000002</v>
      </c>
      <c r="J22" s="478">
        <f t="shared" ref="J22" si="7">E22-H22</f>
        <v>657</v>
      </c>
      <c r="K22" s="435">
        <v>94962.23</v>
      </c>
      <c r="L22" s="477">
        <v>80476.179999999993</v>
      </c>
      <c r="M22">
        <v>42</v>
      </c>
      <c r="N22">
        <v>16</v>
      </c>
    </row>
    <row r="23" spans="1:14">
      <c r="B23" s="435">
        <v>82676.03</v>
      </c>
      <c r="C23" s="435">
        <v>0.41</v>
      </c>
      <c r="D23" s="436">
        <v>0</v>
      </c>
      <c r="E23" s="435">
        <v>82676.44</v>
      </c>
      <c r="H23" s="435">
        <v>2596.31</v>
      </c>
      <c r="N23" s="436">
        <v>0</v>
      </c>
    </row>
    <row r="24" spans="1:14">
      <c r="A24" t="s">
        <v>404</v>
      </c>
      <c r="B24">
        <v>3162</v>
      </c>
      <c r="C24">
        <v>1</v>
      </c>
      <c r="D24">
        <v>6</v>
      </c>
      <c r="E24">
        <v>3169</v>
      </c>
      <c r="F24" s="435">
        <v>71930.11</v>
      </c>
      <c r="G24" s="435">
        <v>472156.94</v>
      </c>
      <c r="H24">
        <v>110</v>
      </c>
      <c r="I24" s="435">
        <v>9304.25</v>
      </c>
      <c r="J24" s="478">
        <f t="shared" ref="J24" si="8">E24-H24</f>
        <v>3059</v>
      </c>
      <c r="K24" s="435">
        <v>461178.23</v>
      </c>
      <c r="L24" s="477">
        <v>390922.58</v>
      </c>
      <c r="M24">
        <v>176</v>
      </c>
      <c r="N24">
        <v>43</v>
      </c>
    </row>
    <row r="25" spans="1:14">
      <c r="B25" s="435">
        <v>399487.97</v>
      </c>
      <c r="C25" s="435">
        <v>116.36</v>
      </c>
      <c r="D25" s="435">
        <v>622.5</v>
      </c>
      <c r="E25" s="435">
        <v>400226.83</v>
      </c>
      <c r="H25" s="435">
        <v>10978.71</v>
      </c>
      <c r="N25" s="436">
        <v>0</v>
      </c>
    </row>
    <row r="26" spans="1:14">
      <c r="A26" t="s">
        <v>403</v>
      </c>
      <c r="B26">
        <v>2203</v>
      </c>
      <c r="C26">
        <v>2</v>
      </c>
      <c r="D26">
        <v>2</v>
      </c>
      <c r="E26">
        <v>2207</v>
      </c>
      <c r="F26" s="435">
        <v>47553.19</v>
      </c>
      <c r="G26" s="435">
        <v>311896.71999999997</v>
      </c>
      <c r="H26">
        <v>83</v>
      </c>
      <c r="I26" s="435">
        <v>8588.6299999999992</v>
      </c>
      <c r="J26" s="478">
        <f>E26-H26</f>
        <v>2124</v>
      </c>
      <c r="K26" s="435">
        <v>301799.32</v>
      </c>
      <c r="L26" s="477">
        <v>255754.9</v>
      </c>
      <c r="M26">
        <v>119</v>
      </c>
      <c r="N26">
        <v>22</v>
      </c>
    </row>
    <row r="27" spans="1:14">
      <c r="B27" s="435">
        <v>264073.55</v>
      </c>
      <c r="C27" s="435">
        <v>104.58</v>
      </c>
      <c r="D27" s="435">
        <v>165.4</v>
      </c>
      <c r="E27" s="435">
        <v>264343.53000000003</v>
      </c>
      <c r="H27" s="435">
        <v>10097.4</v>
      </c>
      <c r="N27" s="436">
        <v>0</v>
      </c>
    </row>
    <row r="28" spans="1:14">
      <c r="B28">
        <v>33020</v>
      </c>
      <c r="C28">
        <v>108</v>
      </c>
      <c r="D28">
        <v>67</v>
      </c>
      <c r="E28">
        <v>33195</v>
      </c>
      <c r="F28" s="435">
        <v>783075.83999999997</v>
      </c>
      <c r="G28" s="435">
        <v>5144235.62</v>
      </c>
      <c r="H28">
        <v>1240</v>
      </c>
      <c r="I28" s="435">
        <v>118566.67</v>
      </c>
      <c r="J28" s="479">
        <f>E28-H28</f>
        <v>31955</v>
      </c>
      <c r="K28" s="437">
        <v>5004368.3</v>
      </c>
      <c r="L28" s="477">
        <v>4242593.1100000003</v>
      </c>
      <c r="M28">
        <v>2661</v>
      </c>
      <c r="N28">
        <v>581</v>
      </c>
    </row>
    <row r="29" spans="1:14">
      <c r="B29" s="435">
        <v>4340250.37</v>
      </c>
      <c r="C29" s="435">
        <v>10087.709999999999</v>
      </c>
      <c r="D29" s="435">
        <v>10821.7</v>
      </c>
      <c r="E29" s="435">
        <v>4361159.78</v>
      </c>
      <c r="H29" s="435">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51" customWidth="1"/>
    <col min="11" max="11" width="15.5703125" customWidth="1"/>
    <col min="12" max="12" width="20.5703125" style="447" bestFit="1" customWidth="1"/>
  </cols>
  <sheetData>
    <row r="1" spans="1:14">
      <c r="A1" t="s">
        <v>384</v>
      </c>
      <c r="B1" t="s">
        <v>385</v>
      </c>
      <c r="C1" t="s">
        <v>386</v>
      </c>
      <c r="D1" t="s">
        <v>387</v>
      </c>
      <c r="E1" t="s">
        <v>388</v>
      </c>
      <c r="F1" t="s">
        <v>389</v>
      </c>
      <c r="G1" t="s">
        <v>390</v>
      </c>
      <c r="H1" t="s">
        <v>391</v>
      </c>
      <c r="I1" t="s">
        <v>392</v>
      </c>
      <c r="J1" s="450" t="s">
        <v>408</v>
      </c>
      <c r="K1" s="439" t="s">
        <v>393</v>
      </c>
      <c r="L1" t="s">
        <v>394</v>
      </c>
      <c r="M1" t="s">
        <v>395</v>
      </c>
      <c r="N1" t="s">
        <v>396</v>
      </c>
    </row>
    <row r="3" spans="1:14">
      <c r="A3" t="s">
        <v>384</v>
      </c>
      <c r="B3" t="s">
        <v>385</v>
      </c>
      <c r="C3" t="s">
        <v>386</v>
      </c>
      <c r="D3" t="s">
        <v>387</v>
      </c>
      <c r="E3" t="s">
        <v>388</v>
      </c>
      <c r="F3" t="s">
        <v>389</v>
      </c>
      <c r="G3" t="s">
        <v>390</v>
      </c>
      <c r="H3" t="s">
        <v>391</v>
      </c>
      <c r="I3" t="s">
        <v>392</v>
      </c>
      <c r="K3" t="s">
        <v>393</v>
      </c>
      <c r="L3" s="447" t="s">
        <v>394</v>
      </c>
      <c r="M3" t="s">
        <v>395</v>
      </c>
      <c r="N3" t="s">
        <v>396</v>
      </c>
    </row>
    <row r="4" spans="1:14">
      <c r="B4" t="s">
        <v>397</v>
      </c>
      <c r="C4" t="s">
        <v>398</v>
      </c>
      <c r="D4" t="s">
        <v>399</v>
      </c>
      <c r="E4" t="s">
        <v>400</v>
      </c>
      <c r="H4" t="s">
        <v>401</v>
      </c>
      <c r="N4" t="s">
        <v>402</v>
      </c>
    </row>
    <row r="5" spans="1:14">
      <c r="A5" t="s">
        <v>41</v>
      </c>
      <c r="B5">
        <v>2038</v>
      </c>
      <c r="C5">
        <v>0</v>
      </c>
      <c r="D5">
        <v>15</v>
      </c>
      <c r="E5">
        <v>2053</v>
      </c>
      <c r="F5" s="435">
        <v>46905.120000000003</v>
      </c>
      <c r="G5" s="435">
        <v>309303.45</v>
      </c>
      <c r="H5">
        <v>69</v>
      </c>
      <c r="I5" s="435">
        <v>5480.38</v>
      </c>
      <c r="J5" s="451">
        <f>E5-H5</f>
        <v>1984</v>
      </c>
      <c r="K5" s="435">
        <v>302860.06</v>
      </c>
      <c r="L5" s="448">
        <v>256917.95</v>
      </c>
      <c r="M5">
        <v>177</v>
      </c>
      <c r="N5">
        <v>29</v>
      </c>
    </row>
    <row r="6" spans="1:14">
      <c r="B6" s="435">
        <v>260578.71</v>
      </c>
      <c r="C6" s="436">
        <v>0</v>
      </c>
      <c r="D6" s="435">
        <v>1819.62</v>
      </c>
      <c r="E6" s="435">
        <v>262398.33</v>
      </c>
      <c r="H6" s="435">
        <v>6443.39</v>
      </c>
      <c r="N6" s="436">
        <v>0</v>
      </c>
    </row>
    <row r="7" spans="1:14">
      <c r="A7" t="s">
        <v>405</v>
      </c>
      <c r="B7">
        <v>3915</v>
      </c>
      <c r="C7">
        <v>2</v>
      </c>
      <c r="D7">
        <v>4</v>
      </c>
      <c r="E7">
        <v>3921</v>
      </c>
      <c r="F7" s="435">
        <v>87603.81</v>
      </c>
      <c r="G7" s="435">
        <v>574837.68999999994</v>
      </c>
      <c r="H7">
        <v>129</v>
      </c>
      <c r="I7" s="435">
        <v>13783.92</v>
      </c>
      <c r="J7" s="451">
        <f>E7-H7</f>
        <v>3792</v>
      </c>
      <c r="K7" s="435">
        <v>558572.71</v>
      </c>
      <c r="L7" s="448">
        <v>473449.96</v>
      </c>
      <c r="M7">
        <v>276</v>
      </c>
      <c r="N7">
        <v>69</v>
      </c>
    </row>
    <row r="8" spans="1:14">
      <c r="B8" s="435">
        <v>486599.78</v>
      </c>
      <c r="C8" s="435">
        <v>78.099999999999994</v>
      </c>
      <c r="D8" s="436">
        <v>556</v>
      </c>
      <c r="E8" s="435">
        <v>487233.88</v>
      </c>
      <c r="H8" s="435">
        <v>16264.98</v>
      </c>
      <c r="N8" s="436">
        <v>0</v>
      </c>
    </row>
    <row r="9" spans="1:14">
      <c r="A9" t="s">
        <v>263</v>
      </c>
      <c r="B9">
        <v>1968</v>
      </c>
      <c r="C9">
        <v>12</v>
      </c>
      <c r="D9">
        <v>12</v>
      </c>
      <c r="E9">
        <v>1992</v>
      </c>
      <c r="F9" s="435">
        <v>45674.06</v>
      </c>
      <c r="G9" s="435">
        <v>301019.27</v>
      </c>
      <c r="H9">
        <v>58</v>
      </c>
      <c r="I9" s="435">
        <v>4569.12</v>
      </c>
      <c r="J9" s="451">
        <f>E9-H9</f>
        <v>1934</v>
      </c>
      <c r="K9" s="435">
        <v>295627.78999999998</v>
      </c>
      <c r="L9" s="448">
        <v>250776.09</v>
      </c>
      <c r="M9">
        <v>220</v>
      </c>
      <c r="N9">
        <v>49</v>
      </c>
    </row>
    <row r="10" spans="1:14">
      <c r="B10" s="435">
        <v>253195.21</v>
      </c>
      <c r="C10" s="435">
        <v>544.25</v>
      </c>
      <c r="D10" s="435">
        <v>1605.75</v>
      </c>
      <c r="E10" s="435">
        <v>255345.21</v>
      </c>
      <c r="H10" s="435">
        <v>5391.48</v>
      </c>
      <c r="N10" s="436">
        <v>0</v>
      </c>
    </row>
    <row r="11" spans="1:14">
      <c r="A11" t="s">
        <v>407</v>
      </c>
      <c r="B11">
        <v>0</v>
      </c>
      <c r="C11">
        <v>0</v>
      </c>
      <c r="D11">
        <v>0</v>
      </c>
      <c r="E11">
        <v>0</v>
      </c>
      <c r="F11" s="436">
        <v>0</v>
      </c>
      <c r="G11" s="436">
        <v>0</v>
      </c>
      <c r="H11">
        <v>0</v>
      </c>
      <c r="I11" s="436">
        <v>0</v>
      </c>
      <c r="J11" s="451">
        <f>E11-H11</f>
        <v>0</v>
      </c>
      <c r="K11" s="436">
        <v>0</v>
      </c>
      <c r="L11" s="449">
        <v>0</v>
      </c>
      <c r="M11">
        <v>0</v>
      </c>
      <c r="N11">
        <v>0</v>
      </c>
    </row>
    <row r="12" spans="1:14">
      <c r="B12" s="436">
        <v>0</v>
      </c>
      <c r="C12" s="436">
        <v>0</v>
      </c>
      <c r="D12" s="436">
        <v>0</v>
      </c>
      <c r="E12" s="436">
        <v>0</v>
      </c>
      <c r="H12" s="436">
        <v>0</v>
      </c>
      <c r="N12" s="436">
        <v>0</v>
      </c>
    </row>
    <row r="13" spans="1:14">
      <c r="A13" t="s">
        <v>406</v>
      </c>
      <c r="B13">
        <v>2425</v>
      </c>
      <c r="C13">
        <v>13</v>
      </c>
      <c r="D13">
        <v>0</v>
      </c>
      <c r="E13">
        <v>2438</v>
      </c>
      <c r="F13" s="435">
        <v>58322.52</v>
      </c>
      <c r="G13" s="435">
        <v>382331.39</v>
      </c>
      <c r="H13">
        <v>82</v>
      </c>
      <c r="I13" s="435">
        <v>7502.55</v>
      </c>
      <c r="J13" s="451">
        <f>E13-H13</f>
        <v>2356</v>
      </c>
      <c r="K13" s="435">
        <v>373478.38</v>
      </c>
      <c r="L13" s="448">
        <v>316506.32</v>
      </c>
      <c r="M13">
        <v>176</v>
      </c>
      <c r="N13">
        <v>43</v>
      </c>
    </row>
    <row r="14" spans="1:14">
      <c r="B14" s="436">
        <v>323574</v>
      </c>
      <c r="C14" s="435">
        <v>434.87</v>
      </c>
      <c r="D14" s="436">
        <v>0</v>
      </c>
      <c r="E14" s="435">
        <v>324008.87</v>
      </c>
      <c r="H14" s="435">
        <v>8853.01</v>
      </c>
      <c r="N14" s="436">
        <v>0</v>
      </c>
    </row>
    <row r="15" spans="1:14">
      <c r="A15" t="s">
        <v>403</v>
      </c>
      <c r="B15">
        <v>2011</v>
      </c>
      <c r="C15">
        <v>1</v>
      </c>
      <c r="D15">
        <v>0</v>
      </c>
      <c r="E15">
        <v>2012</v>
      </c>
      <c r="F15" s="435">
        <v>41978.21</v>
      </c>
      <c r="G15" s="435">
        <v>275184.84000000003</v>
      </c>
      <c r="H15">
        <v>68</v>
      </c>
      <c r="I15" s="435">
        <v>5433.27</v>
      </c>
      <c r="J15" s="451">
        <f>E15-H15</f>
        <v>1944</v>
      </c>
      <c r="K15" s="435">
        <v>268773.62</v>
      </c>
      <c r="L15" s="448">
        <v>227773.36</v>
      </c>
      <c r="M15">
        <v>128</v>
      </c>
      <c r="N15">
        <v>16</v>
      </c>
    </row>
    <row r="16" spans="1:14">
      <c r="B16" s="435">
        <v>233152.93</v>
      </c>
      <c r="C16" s="435">
        <v>53.7</v>
      </c>
      <c r="D16" s="436">
        <v>0</v>
      </c>
      <c r="E16" s="435">
        <v>233206.63</v>
      </c>
      <c r="H16" s="435">
        <v>6411.22</v>
      </c>
      <c r="N16" s="436">
        <v>0</v>
      </c>
    </row>
    <row r="17" spans="1:14">
      <c r="A17" t="s">
        <v>404</v>
      </c>
      <c r="B17">
        <v>2736</v>
      </c>
      <c r="C17">
        <v>2</v>
      </c>
      <c r="D17">
        <v>3</v>
      </c>
      <c r="E17">
        <v>2741</v>
      </c>
      <c r="F17" s="435">
        <v>59374.71</v>
      </c>
      <c r="G17" s="435">
        <v>389501.81</v>
      </c>
      <c r="H17">
        <v>89</v>
      </c>
      <c r="I17" s="435">
        <v>8045.33</v>
      </c>
      <c r="J17" s="451">
        <f>E17-H17</f>
        <v>2652</v>
      </c>
      <c r="K17" s="435">
        <v>380008.51</v>
      </c>
      <c r="L17" s="448">
        <v>322081.77</v>
      </c>
      <c r="M17">
        <v>147</v>
      </c>
      <c r="N17">
        <v>37</v>
      </c>
    </row>
    <row r="18" spans="1:14">
      <c r="B18" s="435">
        <v>329813.58</v>
      </c>
      <c r="C18" s="435">
        <v>40.270000000000003</v>
      </c>
      <c r="D18" s="435">
        <v>273.25</v>
      </c>
      <c r="E18" s="435">
        <v>330127.09999999998</v>
      </c>
      <c r="H18" s="435">
        <v>9493.2999999999993</v>
      </c>
      <c r="N18" s="436">
        <v>0</v>
      </c>
    </row>
    <row r="19" spans="1:14">
      <c r="A19" t="s">
        <v>320</v>
      </c>
      <c r="B19">
        <v>3341</v>
      </c>
      <c r="C19">
        <v>10</v>
      </c>
      <c r="D19">
        <v>0</v>
      </c>
      <c r="E19">
        <v>3351</v>
      </c>
      <c r="F19" s="435">
        <v>83190.2</v>
      </c>
      <c r="G19" s="435">
        <v>545348.01</v>
      </c>
      <c r="H19">
        <v>89</v>
      </c>
      <c r="I19" s="435">
        <v>7711.44</v>
      </c>
      <c r="J19" s="451">
        <f>E19-H19</f>
        <v>3262</v>
      </c>
      <c r="K19" s="435">
        <v>536248.52</v>
      </c>
      <c r="L19" s="448">
        <v>454446.37</v>
      </c>
      <c r="M19">
        <v>288</v>
      </c>
      <c r="N19">
        <v>23</v>
      </c>
    </row>
    <row r="20" spans="1:14">
      <c r="B20" s="435">
        <v>461288.16</v>
      </c>
      <c r="C20" s="435">
        <v>869.65</v>
      </c>
      <c r="D20" s="436">
        <v>0</v>
      </c>
      <c r="E20" s="435">
        <v>462157.81</v>
      </c>
      <c r="H20" s="435">
        <v>9099.49</v>
      </c>
      <c r="N20" s="436">
        <v>0</v>
      </c>
    </row>
    <row r="21" spans="1:14">
      <c r="A21" t="s">
        <v>264</v>
      </c>
      <c r="B21">
        <v>587</v>
      </c>
      <c r="C21">
        <v>1</v>
      </c>
      <c r="D21">
        <v>1</v>
      </c>
      <c r="E21">
        <v>589</v>
      </c>
      <c r="F21" s="435">
        <v>12169.58</v>
      </c>
      <c r="G21" s="435">
        <v>79893.460000000006</v>
      </c>
      <c r="H21">
        <v>11</v>
      </c>
      <c r="I21" s="435">
        <v>1004.26</v>
      </c>
      <c r="J21" s="451">
        <f>E21-H21</f>
        <v>578</v>
      </c>
      <c r="K21" s="435">
        <v>78708.429999999993</v>
      </c>
      <c r="L21" s="448">
        <v>66719.62</v>
      </c>
      <c r="M21">
        <v>33</v>
      </c>
      <c r="N21">
        <v>8</v>
      </c>
    </row>
    <row r="22" spans="1:14">
      <c r="B22" s="435">
        <v>67420.89</v>
      </c>
      <c r="C22" s="435">
        <v>185.99</v>
      </c>
      <c r="D22" s="436">
        <v>117</v>
      </c>
      <c r="E22" s="435">
        <v>67723.88</v>
      </c>
      <c r="H22" s="435">
        <v>1185.03</v>
      </c>
      <c r="N22" s="436">
        <v>0</v>
      </c>
    </row>
    <row r="23" spans="1:14">
      <c r="A23" t="s">
        <v>318</v>
      </c>
      <c r="B23">
        <v>3807</v>
      </c>
      <c r="C23">
        <v>29</v>
      </c>
      <c r="D23">
        <v>2</v>
      </c>
      <c r="E23">
        <v>3838</v>
      </c>
      <c r="F23" s="435">
        <v>93128.45</v>
      </c>
      <c r="G23" s="435">
        <v>610810.30000000005</v>
      </c>
      <c r="H23">
        <v>120</v>
      </c>
      <c r="I23" s="435">
        <v>13211.61</v>
      </c>
      <c r="J23" s="451">
        <f>E23-H23</f>
        <v>3718</v>
      </c>
      <c r="K23" s="435">
        <v>595251.06999999995</v>
      </c>
      <c r="L23" s="448">
        <v>504470.24</v>
      </c>
      <c r="M23">
        <v>379</v>
      </c>
      <c r="N23">
        <v>56</v>
      </c>
    </row>
    <row r="24" spans="1:14">
      <c r="B24" s="435">
        <v>516232.08</v>
      </c>
      <c r="C24" s="435">
        <v>1137.77</v>
      </c>
      <c r="D24" s="436">
        <v>312</v>
      </c>
      <c r="E24" s="435">
        <v>517681.85</v>
      </c>
      <c r="H24" s="435">
        <v>15559.23</v>
      </c>
      <c r="N24" s="436">
        <v>0</v>
      </c>
    </row>
    <row r="25" spans="1:14">
      <c r="A25" t="s">
        <v>306</v>
      </c>
      <c r="B25">
        <v>3439</v>
      </c>
      <c r="C25">
        <v>0</v>
      </c>
      <c r="D25">
        <v>4</v>
      </c>
      <c r="E25">
        <v>3443</v>
      </c>
      <c r="F25" s="435">
        <v>77154.98</v>
      </c>
      <c r="G25" s="435">
        <v>506202.26</v>
      </c>
      <c r="H25">
        <v>146</v>
      </c>
      <c r="I25" s="435">
        <v>13964.28</v>
      </c>
      <c r="J25" s="451">
        <f>E25-H25</f>
        <v>3297</v>
      </c>
      <c r="K25" s="435">
        <v>489724.41</v>
      </c>
      <c r="L25" s="449">
        <v>415083</v>
      </c>
      <c r="M25">
        <v>248</v>
      </c>
      <c r="N25">
        <v>68</v>
      </c>
    </row>
    <row r="26" spans="1:14">
      <c r="B26" s="435">
        <v>428628.18</v>
      </c>
      <c r="C26" s="436">
        <v>0</v>
      </c>
      <c r="D26" s="435">
        <v>419.1</v>
      </c>
      <c r="E26" s="435">
        <v>429047.28</v>
      </c>
      <c r="H26" s="435">
        <v>16477.849999999999</v>
      </c>
      <c r="N26" s="436">
        <v>0</v>
      </c>
    </row>
    <row r="27" spans="1:14">
      <c r="A27" t="s">
        <v>314</v>
      </c>
      <c r="B27">
        <v>3919</v>
      </c>
      <c r="C27">
        <v>35</v>
      </c>
      <c r="D27">
        <v>3</v>
      </c>
      <c r="E27">
        <v>3957</v>
      </c>
      <c r="F27" s="435">
        <v>86922.67</v>
      </c>
      <c r="G27" s="435">
        <v>570199.9</v>
      </c>
      <c r="H27">
        <v>159</v>
      </c>
      <c r="I27" s="435">
        <v>14716.29</v>
      </c>
      <c r="J27" s="451">
        <f>E27-H27</f>
        <v>3798</v>
      </c>
      <c r="K27" s="435">
        <v>552834.68000000005</v>
      </c>
      <c r="L27" s="448">
        <v>468560.94</v>
      </c>
      <c r="M27">
        <v>311</v>
      </c>
      <c r="N27">
        <v>85</v>
      </c>
    </row>
    <row r="28" spans="1:14">
      <c r="B28" s="435">
        <v>481429.66</v>
      </c>
      <c r="C28" s="435">
        <v>1464.67</v>
      </c>
      <c r="D28" s="435">
        <v>382.9</v>
      </c>
      <c r="E28" s="435">
        <v>483277.23</v>
      </c>
      <c r="H28" s="435">
        <v>17365.22</v>
      </c>
      <c r="N28" s="436">
        <v>0</v>
      </c>
    </row>
    <row r="29" spans="1:14">
      <c r="B29">
        <v>30186</v>
      </c>
      <c r="C29">
        <v>105</v>
      </c>
      <c r="D29">
        <v>44</v>
      </c>
      <c r="E29">
        <v>30335</v>
      </c>
      <c r="F29" s="435">
        <v>692424.31</v>
      </c>
      <c r="G29" s="435">
        <v>4544632.38</v>
      </c>
      <c r="H29">
        <v>1020</v>
      </c>
      <c r="I29" s="435">
        <v>95422.46</v>
      </c>
      <c r="J29" s="452">
        <f>E29-H29</f>
        <v>29315</v>
      </c>
      <c r="K29" s="437">
        <v>4432088.18</v>
      </c>
      <c r="L29" s="448">
        <v>3756785.61</v>
      </c>
      <c r="M29">
        <v>2383</v>
      </c>
      <c r="N29">
        <v>483</v>
      </c>
    </row>
    <row r="30" spans="1:14">
      <c r="B30" s="435">
        <v>3841913.18</v>
      </c>
      <c r="C30" s="435">
        <v>4809.2700000000004</v>
      </c>
      <c r="D30" s="435">
        <v>5485.62</v>
      </c>
      <c r="E30" s="435">
        <v>3852208.07</v>
      </c>
      <c r="H30" s="435">
        <v>112544.2</v>
      </c>
    </row>
    <row r="35" spans="1:13">
      <c r="A35" t="s">
        <v>384</v>
      </c>
      <c r="B35" t="s">
        <v>385</v>
      </c>
      <c r="C35" t="s">
        <v>386</v>
      </c>
      <c r="D35" t="s">
        <v>387</v>
      </c>
      <c r="E35" t="s">
        <v>388</v>
      </c>
      <c r="F35" t="s">
        <v>389</v>
      </c>
      <c r="G35" t="s">
        <v>390</v>
      </c>
      <c r="H35" t="s">
        <v>391</v>
      </c>
      <c r="I35" t="s">
        <v>392</v>
      </c>
      <c r="J35" s="451" t="s">
        <v>393</v>
      </c>
      <c r="K35" t="s">
        <v>394</v>
      </c>
      <c r="L35" s="447" t="s">
        <v>395</v>
      </c>
      <c r="M35" t="s">
        <v>396</v>
      </c>
    </row>
    <row r="36" spans="1:13">
      <c r="B36" t="s">
        <v>397</v>
      </c>
      <c r="C36" t="s">
        <v>398</v>
      </c>
      <c r="D36" t="s">
        <v>399</v>
      </c>
      <c r="E36" t="s">
        <v>400</v>
      </c>
      <c r="H36" t="s">
        <v>401</v>
      </c>
      <c r="M36" t="s">
        <v>402</v>
      </c>
    </row>
    <row r="37" spans="1:13">
      <c r="B37">
        <v>32467</v>
      </c>
      <c r="C37">
        <v>17</v>
      </c>
      <c r="D37">
        <v>55</v>
      </c>
      <c r="E37">
        <v>32539</v>
      </c>
      <c r="F37" s="435">
        <v>788744.3</v>
      </c>
      <c r="G37" s="435">
        <v>5181331.3</v>
      </c>
      <c r="H37">
        <v>1259</v>
      </c>
      <c r="I37" s="435">
        <v>117152.59</v>
      </c>
      <c r="J37" s="451">
        <v>5043138.1900000004</v>
      </c>
      <c r="K37" s="435">
        <v>4275434.41</v>
      </c>
      <c r="L37" s="447">
        <v>2458</v>
      </c>
      <c r="M37">
        <v>558</v>
      </c>
    </row>
    <row r="38" spans="1:13">
      <c r="B38" s="435">
        <v>4379567.8</v>
      </c>
      <c r="C38" s="435">
        <v>2274.3000000000002</v>
      </c>
      <c r="D38" s="435">
        <v>10744.9</v>
      </c>
      <c r="E38" s="436">
        <v>4392587</v>
      </c>
      <c r="H38" s="435">
        <v>138193.10999999999</v>
      </c>
    </row>
    <row r="40" spans="1:13">
      <c r="A40" s="438" t="s">
        <v>442</v>
      </c>
    </row>
    <row r="41" spans="1:13">
      <c r="A41" t="s">
        <v>384</v>
      </c>
      <c r="B41" t="s">
        <v>385</v>
      </c>
      <c r="C41" t="s">
        <v>386</v>
      </c>
      <c r="D41" t="s">
        <v>387</v>
      </c>
      <c r="E41" t="s">
        <v>388</v>
      </c>
      <c r="F41" t="s">
        <v>389</v>
      </c>
      <c r="G41" t="s">
        <v>390</v>
      </c>
      <c r="H41" t="s">
        <v>391</v>
      </c>
      <c r="I41" t="s">
        <v>392</v>
      </c>
      <c r="J41" s="451" t="s">
        <v>393</v>
      </c>
      <c r="K41" t="s">
        <v>394</v>
      </c>
      <c r="L41" s="447" t="s">
        <v>395</v>
      </c>
      <c r="M41" t="s">
        <v>396</v>
      </c>
    </row>
    <row r="42" spans="1:13">
      <c r="B42" t="s">
        <v>397</v>
      </c>
      <c r="C42" t="s">
        <v>398</v>
      </c>
      <c r="D42" t="s">
        <v>399</v>
      </c>
      <c r="E42" t="s">
        <v>400</v>
      </c>
      <c r="H42" t="s">
        <v>401</v>
      </c>
      <c r="M42" t="s">
        <v>402</v>
      </c>
    </row>
    <row r="43" spans="1:13">
      <c r="B43">
        <v>33020</v>
      </c>
      <c r="C43">
        <v>108</v>
      </c>
      <c r="D43">
        <v>67</v>
      </c>
      <c r="E43">
        <v>33195</v>
      </c>
      <c r="F43" s="435">
        <v>783075.83999999997</v>
      </c>
      <c r="G43" s="435">
        <v>5144235.62</v>
      </c>
      <c r="H43">
        <v>1240</v>
      </c>
      <c r="I43" s="435">
        <v>118566.67</v>
      </c>
      <c r="J43" s="451">
        <v>5004368.3</v>
      </c>
      <c r="K43" s="435">
        <v>4242593.1100000003</v>
      </c>
      <c r="L43" s="447">
        <v>2661</v>
      </c>
      <c r="M43">
        <v>581</v>
      </c>
    </row>
    <row r="44" spans="1:13">
      <c r="B44" s="435">
        <v>4340250.37</v>
      </c>
      <c r="C44" s="435">
        <v>10087.709999999999</v>
      </c>
      <c r="D44" s="435">
        <v>10821.7</v>
      </c>
      <c r="E44" s="435">
        <v>4361159.78</v>
      </c>
      <c r="H44" s="435">
        <v>139867.32999999999</v>
      </c>
    </row>
    <row r="46" spans="1:13">
      <c r="A46" s="438" t="s">
        <v>443</v>
      </c>
    </row>
    <row r="47" spans="1:13">
      <c r="A47" t="s">
        <v>384</v>
      </c>
      <c r="B47" t="s">
        <v>385</v>
      </c>
      <c r="C47" t="s">
        <v>386</v>
      </c>
      <c r="D47" t="s">
        <v>387</v>
      </c>
      <c r="E47" t="s">
        <v>388</v>
      </c>
      <c r="F47" t="s">
        <v>389</v>
      </c>
      <c r="G47" t="s">
        <v>390</v>
      </c>
      <c r="H47" t="s">
        <v>391</v>
      </c>
      <c r="I47" t="s">
        <v>392</v>
      </c>
      <c r="J47" s="451" t="s">
        <v>393</v>
      </c>
      <c r="K47" t="s">
        <v>394</v>
      </c>
      <c r="L47" s="447" t="s">
        <v>395</v>
      </c>
      <c r="M47" t="s">
        <v>396</v>
      </c>
    </row>
    <row r="48" spans="1:13">
      <c r="B48" t="s">
        <v>397</v>
      </c>
      <c r="C48" t="s">
        <v>398</v>
      </c>
      <c r="D48" t="s">
        <v>399</v>
      </c>
      <c r="E48" t="s">
        <v>400</v>
      </c>
      <c r="H48" t="s">
        <v>401</v>
      </c>
      <c r="M48" t="s">
        <v>402</v>
      </c>
    </row>
    <row r="49" spans="1:13">
      <c r="B49">
        <v>30185</v>
      </c>
      <c r="C49">
        <v>105</v>
      </c>
      <c r="D49">
        <v>44</v>
      </c>
      <c r="E49">
        <v>30334</v>
      </c>
      <c r="F49" s="435">
        <v>692407.93</v>
      </c>
      <c r="G49" s="436">
        <v>4544525</v>
      </c>
      <c r="H49">
        <v>1020</v>
      </c>
      <c r="I49" s="435">
        <v>95422.46</v>
      </c>
      <c r="J49" s="451">
        <v>4431980.8</v>
      </c>
      <c r="K49" s="435">
        <v>3756694.61</v>
      </c>
      <c r="L49" s="447">
        <v>2383</v>
      </c>
      <c r="M49">
        <v>483</v>
      </c>
    </row>
    <row r="50" spans="1:13">
      <c r="B50" s="435">
        <v>3841822.18</v>
      </c>
      <c r="C50" s="435">
        <v>4809.2700000000004</v>
      </c>
      <c r="D50" s="435">
        <v>5485.62</v>
      </c>
      <c r="E50" s="435">
        <v>3852117.07</v>
      </c>
      <c r="H50" s="435">
        <v>112544.2</v>
      </c>
    </row>
    <row r="52" spans="1:13">
      <c r="A52" s="438" t="s">
        <v>444</v>
      </c>
    </row>
    <row r="53" spans="1:13">
      <c r="A53" t="s">
        <v>384</v>
      </c>
      <c r="B53" t="s">
        <v>385</v>
      </c>
      <c r="C53" t="s">
        <v>386</v>
      </c>
      <c r="D53" t="s">
        <v>387</v>
      </c>
      <c r="E53" t="s">
        <v>388</v>
      </c>
      <c r="F53" t="s">
        <v>389</v>
      </c>
      <c r="G53" t="s">
        <v>390</v>
      </c>
      <c r="H53" t="s">
        <v>391</v>
      </c>
      <c r="I53" t="s">
        <v>392</v>
      </c>
      <c r="J53" s="451" t="s">
        <v>393</v>
      </c>
      <c r="K53" t="s">
        <v>394</v>
      </c>
      <c r="L53" s="447" t="s">
        <v>395</v>
      </c>
      <c r="M53" t="s">
        <v>396</v>
      </c>
    </row>
    <row r="54" spans="1:13">
      <c r="B54" t="s">
        <v>397</v>
      </c>
      <c r="C54" t="s">
        <v>398</v>
      </c>
      <c r="D54" t="s">
        <v>399</v>
      </c>
      <c r="E54" t="s">
        <v>400</v>
      </c>
      <c r="H54" t="s">
        <v>401</v>
      </c>
      <c r="M54" t="s">
        <v>402</v>
      </c>
    </row>
    <row r="55" spans="1:13">
      <c r="B55">
        <v>39695</v>
      </c>
      <c r="C55">
        <v>19</v>
      </c>
      <c r="D55">
        <v>95</v>
      </c>
      <c r="E55">
        <v>39809</v>
      </c>
      <c r="F55" s="435">
        <v>887852.17</v>
      </c>
      <c r="G55" s="435">
        <v>5836775.0899999999</v>
      </c>
      <c r="H55">
        <v>1419</v>
      </c>
      <c r="I55" s="435">
        <v>147179.79</v>
      </c>
      <c r="J55" s="451">
        <v>5663103.6299999999</v>
      </c>
      <c r="K55" s="435">
        <v>4801743.13</v>
      </c>
      <c r="L55" s="447">
        <v>2896</v>
      </c>
      <c r="M55">
        <v>625</v>
      </c>
    </row>
    <row r="56" spans="1:13">
      <c r="B56" s="435">
        <v>4930915.9800000004</v>
      </c>
      <c r="C56" s="435">
        <v>1501.14</v>
      </c>
      <c r="D56" s="435">
        <v>16505.8</v>
      </c>
      <c r="E56" s="435">
        <v>4948922.92</v>
      </c>
      <c r="H56" s="435">
        <v>173671.46</v>
      </c>
    </row>
    <row r="59" spans="1:13">
      <c r="A59" t="s">
        <v>384</v>
      </c>
      <c r="B59" t="s">
        <v>385</v>
      </c>
      <c r="C59" t="s">
        <v>386</v>
      </c>
      <c r="D59" t="s">
        <v>387</v>
      </c>
      <c r="E59" t="s">
        <v>388</v>
      </c>
      <c r="F59" t="s">
        <v>389</v>
      </c>
      <c r="G59" t="s">
        <v>390</v>
      </c>
      <c r="H59" t="s">
        <v>391</v>
      </c>
      <c r="I59" t="s">
        <v>392</v>
      </c>
      <c r="J59" s="451" t="s">
        <v>393</v>
      </c>
      <c r="K59" t="s">
        <v>394</v>
      </c>
      <c r="L59" s="447" t="s">
        <v>395</v>
      </c>
      <c r="M59" t="s">
        <v>396</v>
      </c>
    </row>
    <row r="60" spans="1:13">
      <c r="B60" t="s">
        <v>397</v>
      </c>
      <c r="C60" t="s">
        <v>398</v>
      </c>
      <c r="D60" t="s">
        <v>399</v>
      </c>
      <c r="E60" t="s">
        <v>400</v>
      </c>
      <c r="H60" t="s">
        <v>401</v>
      </c>
      <c r="M60" t="s">
        <v>402</v>
      </c>
    </row>
    <row r="61" spans="1:13">
      <c r="B61">
        <v>35514</v>
      </c>
      <c r="C61">
        <v>12</v>
      </c>
      <c r="D61">
        <v>150</v>
      </c>
      <c r="E61">
        <v>35676</v>
      </c>
      <c r="F61" s="435">
        <v>779371.06</v>
      </c>
      <c r="G61" s="435">
        <v>5140831.87</v>
      </c>
      <c r="H61">
        <v>1672</v>
      </c>
      <c r="I61" s="435">
        <v>167026.53</v>
      </c>
      <c r="J61" s="451">
        <v>4943818.34</v>
      </c>
      <c r="K61" s="435">
        <v>4194434.28</v>
      </c>
      <c r="L61" s="447">
        <v>2539</v>
      </c>
      <c r="M61">
        <v>488</v>
      </c>
    </row>
    <row r="62" spans="1:13">
      <c r="B62" s="435">
        <v>4328939.47</v>
      </c>
      <c r="C62" s="435">
        <v>859.79</v>
      </c>
      <c r="D62" s="435">
        <v>31661.55</v>
      </c>
      <c r="E62" s="435">
        <v>4361460.8099999996</v>
      </c>
      <c r="H62" s="435">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t="s">
        <v>411</v>
      </c>
      <c r="K2" t="s">
        <v>393</v>
      </c>
      <c r="L2" t="s">
        <v>394</v>
      </c>
      <c r="M2" t="s">
        <v>395</v>
      </c>
      <c r="N2" t="s">
        <v>396</v>
      </c>
    </row>
    <row r="3" spans="1:14">
      <c r="B3" t="s">
        <v>397</v>
      </c>
      <c r="C3" t="s">
        <v>398</v>
      </c>
      <c r="D3" t="s">
        <v>399</v>
      </c>
      <c r="E3" t="s">
        <v>400</v>
      </c>
      <c r="H3" t="s">
        <v>401</v>
      </c>
      <c r="N3" t="s">
        <v>402</v>
      </c>
    </row>
    <row r="4" spans="1:14">
      <c r="A4" t="s">
        <v>41</v>
      </c>
      <c r="B4">
        <v>2930</v>
      </c>
      <c r="C4">
        <v>0</v>
      </c>
      <c r="D4">
        <v>18</v>
      </c>
      <c r="E4">
        <v>2948</v>
      </c>
      <c r="F4" s="435">
        <v>64518.66</v>
      </c>
      <c r="G4" s="435">
        <v>425211.67</v>
      </c>
      <c r="H4">
        <v>110</v>
      </c>
      <c r="I4" s="435">
        <v>10293.290000000001</v>
      </c>
      <c r="J4" s="435">
        <f>E4-H4</f>
        <v>2838</v>
      </c>
      <c r="K4" s="435">
        <v>413065.6</v>
      </c>
      <c r="L4" s="435">
        <v>350399.72</v>
      </c>
      <c r="M4">
        <v>207</v>
      </c>
      <c r="N4">
        <v>39</v>
      </c>
    </row>
    <row r="5" spans="1:14">
      <c r="B5" s="435">
        <v>358429.21</v>
      </c>
      <c r="C5" s="436">
        <v>0</v>
      </c>
      <c r="D5" s="435">
        <v>2263.8000000000002</v>
      </c>
      <c r="E5" s="435">
        <v>360693.01</v>
      </c>
      <c r="H5" s="435">
        <v>12146.07</v>
      </c>
      <c r="N5" s="436">
        <v>0</v>
      </c>
    </row>
    <row r="6" spans="1:14">
      <c r="A6" t="s">
        <v>405</v>
      </c>
      <c r="B6">
        <v>5169</v>
      </c>
      <c r="C6">
        <v>0</v>
      </c>
      <c r="D6">
        <v>38</v>
      </c>
      <c r="E6">
        <v>5207</v>
      </c>
      <c r="F6" s="435">
        <v>112754.56</v>
      </c>
      <c r="G6" s="435">
        <v>747579.23</v>
      </c>
      <c r="H6">
        <v>184</v>
      </c>
      <c r="I6" s="435">
        <v>20325.740000000002</v>
      </c>
      <c r="J6" s="435">
        <f>E6-H6</f>
        <v>5023</v>
      </c>
      <c r="K6" s="435">
        <v>723594.87</v>
      </c>
      <c r="L6" s="435">
        <v>614498.93000000005</v>
      </c>
      <c r="M6">
        <v>343</v>
      </c>
      <c r="N6">
        <v>99</v>
      </c>
    </row>
    <row r="7" spans="1:14">
      <c r="B7" s="435">
        <v>626401.47</v>
      </c>
      <c r="C7" s="436">
        <v>0</v>
      </c>
      <c r="D7" s="435">
        <v>8423.2000000000007</v>
      </c>
      <c r="E7" s="435">
        <v>634824.67000000004</v>
      </c>
      <c r="H7" s="435">
        <v>23984.36</v>
      </c>
      <c r="N7" s="436">
        <v>0</v>
      </c>
    </row>
    <row r="8" spans="1:14">
      <c r="A8" t="s">
        <v>263</v>
      </c>
      <c r="B8">
        <v>3063</v>
      </c>
      <c r="C8">
        <v>0</v>
      </c>
      <c r="D8">
        <v>6</v>
      </c>
      <c r="E8">
        <v>3069</v>
      </c>
      <c r="F8" s="435">
        <v>69592.460000000006</v>
      </c>
      <c r="G8" s="435">
        <v>457105.36</v>
      </c>
      <c r="H8">
        <v>112</v>
      </c>
      <c r="I8" s="435">
        <v>9407.69</v>
      </c>
      <c r="J8" s="435">
        <f>E8-H8</f>
        <v>2957</v>
      </c>
      <c r="K8" s="435">
        <v>446004.46</v>
      </c>
      <c r="L8" s="435">
        <v>378105.21</v>
      </c>
      <c r="M8">
        <v>335</v>
      </c>
      <c r="N8">
        <v>71</v>
      </c>
    </row>
    <row r="9" spans="1:14">
      <c r="B9" s="435">
        <v>386619.35</v>
      </c>
      <c r="C9" s="436">
        <v>0</v>
      </c>
      <c r="D9" s="435">
        <v>893.55</v>
      </c>
      <c r="E9" s="435">
        <v>387512.9</v>
      </c>
      <c r="H9" s="435">
        <v>11100.9</v>
      </c>
      <c r="N9" s="436">
        <v>0</v>
      </c>
    </row>
    <row r="10" spans="1:14">
      <c r="A10" t="s">
        <v>407</v>
      </c>
      <c r="B10">
        <v>0</v>
      </c>
      <c r="C10">
        <v>0</v>
      </c>
      <c r="D10">
        <v>0</v>
      </c>
      <c r="E10">
        <v>0</v>
      </c>
      <c r="F10" s="436">
        <v>0</v>
      </c>
      <c r="G10" s="436">
        <v>0</v>
      </c>
      <c r="H10">
        <v>0</v>
      </c>
      <c r="I10" s="436">
        <v>0</v>
      </c>
      <c r="J10" s="436"/>
      <c r="K10" s="436">
        <v>0</v>
      </c>
      <c r="L10" s="436">
        <v>0</v>
      </c>
      <c r="M10">
        <v>0</v>
      </c>
      <c r="N10">
        <v>0</v>
      </c>
    </row>
    <row r="11" spans="1:14">
      <c r="B11" s="436">
        <v>0</v>
      </c>
      <c r="C11" s="436">
        <v>0</v>
      </c>
      <c r="D11" s="436">
        <v>0</v>
      </c>
      <c r="E11" s="436">
        <v>0</v>
      </c>
      <c r="H11" s="436">
        <v>0</v>
      </c>
      <c r="N11" s="436">
        <v>0</v>
      </c>
    </row>
    <row r="12" spans="1:14">
      <c r="A12" t="s">
        <v>406</v>
      </c>
      <c r="B12">
        <v>3173</v>
      </c>
      <c r="C12">
        <v>0</v>
      </c>
      <c r="D12">
        <v>2</v>
      </c>
      <c r="E12">
        <v>3175</v>
      </c>
      <c r="F12" s="435">
        <v>71375.42</v>
      </c>
      <c r="G12" s="435">
        <v>468856.86</v>
      </c>
      <c r="H12">
        <v>102</v>
      </c>
      <c r="I12" s="435">
        <v>9715.9699999999993</v>
      </c>
      <c r="J12" s="435">
        <f>E12-H12</f>
        <v>3073</v>
      </c>
      <c r="K12" s="435">
        <v>457392.02</v>
      </c>
      <c r="L12" s="435">
        <v>387765.47</v>
      </c>
      <c r="M12">
        <v>279</v>
      </c>
      <c r="N12">
        <v>55</v>
      </c>
    </row>
    <row r="13" spans="1:14">
      <c r="B13" s="435">
        <v>396522.94</v>
      </c>
      <c r="C13" s="436">
        <v>0</v>
      </c>
      <c r="D13" s="435">
        <v>958.5</v>
      </c>
      <c r="E13" s="435">
        <v>397481.44</v>
      </c>
      <c r="H13" s="435">
        <v>11464.84</v>
      </c>
      <c r="N13" s="436">
        <v>0</v>
      </c>
    </row>
    <row r="14" spans="1:14">
      <c r="A14" t="s">
        <v>403</v>
      </c>
      <c r="B14">
        <v>3089</v>
      </c>
      <c r="C14">
        <v>0</v>
      </c>
      <c r="D14">
        <v>5</v>
      </c>
      <c r="E14">
        <v>3094</v>
      </c>
      <c r="F14" s="435">
        <v>66655.48</v>
      </c>
      <c r="G14" s="435">
        <v>437661.07</v>
      </c>
      <c r="H14">
        <v>85</v>
      </c>
      <c r="I14" s="435">
        <v>8795.19</v>
      </c>
      <c r="J14" s="435">
        <f>E14-H14</f>
        <v>3009</v>
      </c>
      <c r="K14" s="435">
        <v>427282.79</v>
      </c>
      <c r="L14" s="435">
        <v>362210.4</v>
      </c>
      <c r="M14">
        <v>169</v>
      </c>
      <c r="N14">
        <v>26</v>
      </c>
    </row>
    <row r="15" spans="1:14">
      <c r="B15" s="435">
        <v>370299.79</v>
      </c>
      <c r="C15" s="436">
        <v>0</v>
      </c>
      <c r="D15" s="435">
        <v>705.8</v>
      </c>
      <c r="E15" s="435">
        <v>371005.59</v>
      </c>
      <c r="H15" s="435">
        <v>10378.280000000001</v>
      </c>
      <c r="N15" s="436">
        <v>0</v>
      </c>
    </row>
    <row r="16" spans="1:14">
      <c r="A16" t="s">
        <v>404</v>
      </c>
      <c r="B16">
        <v>4012</v>
      </c>
      <c r="C16">
        <v>2</v>
      </c>
      <c r="D16">
        <v>16</v>
      </c>
      <c r="E16">
        <v>4030</v>
      </c>
      <c r="F16" s="435">
        <v>88089.32</v>
      </c>
      <c r="G16" s="435">
        <v>579211.31999999995</v>
      </c>
      <c r="H16">
        <v>141</v>
      </c>
      <c r="I16" s="435">
        <v>13588.77</v>
      </c>
      <c r="J16" s="435">
        <f>E16-H16</f>
        <v>3889</v>
      </c>
      <c r="K16" s="435">
        <v>563177.02</v>
      </c>
      <c r="L16" s="435">
        <v>477533.24</v>
      </c>
      <c r="M16">
        <v>191</v>
      </c>
      <c r="N16">
        <v>52</v>
      </c>
    </row>
    <row r="17" spans="1:14">
      <c r="B17" s="435">
        <v>489193.62</v>
      </c>
      <c r="C17" s="435">
        <v>182.88</v>
      </c>
      <c r="D17" s="435">
        <v>1745.5</v>
      </c>
      <c r="E17" s="436">
        <v>491122</v>
      </c>
      <c r="H17" s="435">
        <v>16034.3</v>
      </c>
      <c r="N17" s="436">
        <v>0</v>
      </c>
    </row>
    <row r="18" spans="1:14">
      <c r="A18" t="s">
        <v>320</v>
      </c>
      <c r="B18">
        <v>3599</v>
      </c>
      <c r="C18">
        <v>0</v>
      </c>
      <c r="D18">
        <v>0</v>
      </c>
      <c r="E18">
        <v>3599</v>
      </c>
      <c r="F18" s="435">
        <v>82084.09</v>
      </c>
      <c r="G18" s="435">
        <v>538097.13</v>
      </c>
      <c r="H18">
        <v>97</v>
      </c>
      <c r="I18" s="435">
        <v>8527.9</v>
      </c>
      <c r="J18" s="435">
        <f>E18-H18</f>
        <v>3502</v>
      </c>
      <c r="K18" s="435">
        <v>528034.22</v>
      </c>
      <c r="L18" s="435">
        <v>447485.14</v>
      </c>
      <c r="M18">
        <v>331</v>
      </c>
      <c r="N18">
        <v>37</v>
      </c>
    </row>
    <row r="19" spans="1:14">
      <c r="B19" s="435">
        <v>456013.04</v>
      </c>
      <c r="C19" s="436">
        <v>0</v>
      </c>
      <c r="D19" s="436">
        <v>0</v>
      </c>
      <c r="E19" s="435">
        <v>456013.04</v>
      </c>
      <c r="H19" s="435">
        <v>10062.91</v>
      </c>
      <c r="N19" s="436">
        <v>0</v>
      </c>
    </row>
    <row r="20" spans="1:14">
      <c r="A20" t="s">
        <v>264</v>
      </c>
      <c r="B20">
        <v>1154</v>
      </c>
      <c r="C20">
        <v>0</v>
      </c>
      <c r="D20">
        <v>1</v>
      </c>
      <c r="E20">
        <v>1155</v>
      </c>
      <c r="F20" s="435">
        <v>26138.31</v>
      </c>
      <c r="G20" s="435">
        <v>171449.92</v>
      </c>
      <c r="H20">
        <v>44</v>
      </c>
      <c r="I20" s="435">
        <v>6714.53</v>
      </c>
      <c r="J20" s="435">
        <f>E20-H20</f>
        <v>1111</v>
      </c>
      <c r="K20" s="435">
        <v>163526.78</v>
      </c>
      <c r="L20" s="435">
        <v>138597.07999999999</v>
      </c>
      <c r="M20">
        <v>68</v>
      </c>
      <c r="N20">
        <v>21</v>
      </c>
    </row>
    <row r="21" spans="1:14">
      <c r="B21" s="435">
        <v>145210.21</v>
      </c>
      <c r="C21" s="436">
        <v>0</v>
      </c>
      <c r="D21" s="435">
        <v>101.4</v>
      </c>
      <c r="E21" s="435">
        <v>145311.60999999999</v>
      </c>
      <c r="H21" s="435">
        <v>7923.14</v>
      </c>
      <c r="N21" s="436">
        <v>0</v>
      </c>
    </row>
    <row r="22" spans="1:14">
      <c r="A22" t="s">
        <v>318</v>
      </c>
      <c r="B22">
        <v>4470</v>
      </c>
      <c r="C22">
        <v>4</v>
      </c>
      <c r="D22">
        <v>1</v>
      </c>
      <c r="E22">
        <v>4475</v>
      </c>
      <c r="F22" s="435">
        <v>105957.36</v>
      </c>
      <c r="G22" s="435">
        <v>694750.53</v>
      </c>
      <c r="H22">
        <v>181</v>
      </c>
      <c r="I22" s="435">
        <v>22813.81</v>
      </c>
      <c r="J22" s="435">
        <f>E22-H22</f>
        <v>4294</v>
      </c>
      <c r="K22" s="435">
        <v>667830.24</v>
      </c>
      <c r="L22" s="435">
        <v>565979.36</v>
      </c>
      <c r="M22">
        <v>271</v>
      </c>
      <c r="N22">
        <v>71</v>
      </c>
    </row>
    <row r="23" spans="1:14">
      <c r="B23" s="435">
        <v>588428.01</v>
      </c>
      <c r="C23" s="435">
        <v>213.96</v>
      </c>
      <c r="D23" s="435">
        <v>151.19999999999999</v>
      </c>
      <c r="E23" s="435">
        <v>588793.17000000004</v>
      </c>
      <c r="H23" s="435">
        <v>26920.29</v>
      </c>
      <c r="N23" s="436">
        <v>0</v>
      </c>
    </row>
    <row r="24" spans="1:14">
      <c r="A24" t="s">
        <v>306</v>
      </c>
      <c r="B24">
        <v>4297</v>
      </c>
      <c r="C24">
        <v>1</v>
      </c>
      <c r="D24">
        <v>7</v>
      </c>
      <c r="E24">
        <v>4305</v>
      </c>
      <c r="F24" s="435">
        <v>96112.06</v>
      </c>
      <c r="G24" s="435">
        <v>631146.87</v>
      </c>
      <c r="H24">
        <v>172</v>
      </c>
      <c r="I24" s="435">
        <v>17832.97</v>
      </c>
      <c r="J24" s="435">
        <f>E24-H24</f>
        <v>4133</v>
      </c>
      <c r="K24" s="435">
        <v>610103.97</v>
      </c>
      <c r="L24" s="435">
        <v>517201.84</v>
      </c>
      <c r="M24">
        <v>329</v>
      </c>
      <c r="N24">
        <v>75</v>
      </c>
    </row>
    <row r="25" spans="1:14">
      <c r="B25" s="435">
        <v>533864.82999999996</v>
      </c>
      <c r="C25" s="435">
        <v>78.73</v>
      </c>
      <c r="D25" s="435">
        <v>1091.25</v>
      </c>
      <c r="E25" s="435">
        <v>535034.81000000006</v>
      </c>
      <c r="H25" s="435">
        <v>21042.9</v>
      </c>
      <c r="N25" s="436">
        <v>0</v>
      </c>
    </row>
    <row r="26" spans="1:14">
      <c r="A26" t="s">
        <v>314</v>
      </c>
      <c r="B26">
        <v>4748</v>
      </c>
      <c r="C26">
        <v>12</v>
      </c>
      <c r="D26">
        <v>1</v>
      </c>
      <c r="E26">
        <v>4761</v>
      </c>
      <c r="F26" s="435">
        <v>104978.29</v>
      </c>
      <c r="G26" s="435">
        <v>688352.57</v>
      </c>
      <c r="H26">
        <v>191</v>
      </c>
      <c r="I26" s="435">
        <v>19163.939999999999</v>
      </c>
      <c r="J26" s="435">
        <f>E26-H26</f>
        <v>4570</v>
      </c>
      <c r="K26" s="435">
        <v>665739.12</v>
      </c>
      <c r="L26" s="435">
        <v>564210.34</v>
      </c>
      <c r="M26">
        <v>364</v>
      </c>
      <c r="N26">
        <v>80</v>
      </c>
    </row>
    <row r="27" spans="1:14">
      <c r="B27" s="435">
        <v>582177.11</v>
      </c>
      <c r="C27" s="435">
        <v>1025.57</v>
      </c>
      <c r="D27" s="435">
        <v>171.6</v>
      </c>
      <c r="E27" s="435">
        <v>583374.28</v>
      </c>
      <c r="H27" s="435">
        <v>22613.45</v>
      </c>
      <c r="N27" s="436">
        <v>0</v>
      </c>
    </row>
    <row r="28" spans="1:14">
      <c r="B28">
        <v>39704</v>
      </c>
      <c r="C28">
        <v>19</v>
      </c>
      <c r="D28">
        <v>95</v>
      </c>
      <c r="E28">
        <v>39818</v>
      </c>
      <c r="F28" s="435">
        <v>888256.01</v>
      </c>
      <c r="G28" s="435">
        <v>5839422.5300000003</v>
      </c>
      <c r="H28">
        <v>1419</v>
      </c>
      <c r="I28" s="435">
        <v>147179.79</v>
      </c>
      <c r="J28" s="437">
        <f>SUM(J4:J26)</f>
        <v>38399</v>
      </c>
      <c r="K28" s="437">
        <v>5665751.0700000003</v>
      </c>
      <c r="L28" s="435">
        <v>4803986.7300000004</v>
      </c>
      <c r="M28">
        <v>2887</v>
      </c>
      <c r="N28">
        <v>626</v>
      </c>
    </row>
    <row r="29" spans="1:14">
      <c r="B29" s="435">
        <v>4933159.58</v>
      </c>
      <c r="C29" s="435">
        <v>1501.14</v>
      </c>
      <c r="D29" s="435">
        <v>16505.8</v>
      </c>
      <c r="E29" s="435">
        <v>4951166.5199999996</v>
      </c>
      <c r="H29" s="435">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60" customWidth="1"/>
    <col min="11" max="11" width="13.42578125" customWidth="1"/>
    <col min="12" max="12" width="20.5703125" bestFit="1" customWidth="1"/>
  </cols>
  <sheetData>
    <row r="2" spans="1:14">
      <c r="A2" t="s">
        <v>384</v>
      </c>
      <c r="B2" t="s">
        <v>385</v>
      </c>
      <c r="C2" t="s">
        <v>386</v>
      </c>
      <c r="D2" t="s">
        <v>387</v>
      </c>
      <c r="E2" s="459" t="s">
        <v>388</v>
      </c>
      <c r="F2" t="s">
        <v>389</v>
      </c>
      <c r="G2" t="s">
        <v>390</v>
      </c>
      <c r="H2" s="459" t="s">
        <v>391</v>
      </c>
      <c r="I2" t="s">
        <v>392</v>
      </c>
      <c r="J2" s="460" t="s">
        <v>168</v>
      </c>
      <c r="K2" t="s">
        <v>393</v>
      </c>
      <c r="L2" t="s">
        <v>394</v>
      </c>
      <c r="M2" t="s">
        <v>395</v>
      </c>
      <c r="N2" t="s">
        <v>396</v>
      </c>
    </row>
    <row r="3" spans="1:14">
      <c r="B3" t="s">
        <v>397</v>
      </c>
      <c r="C3" t="s">
        <v>398</v>
      </c>
      <c r="D3" t="s">
        <v>399</v>
      </c>
      <c r="E3" s="459" t="s">
        <v>400</v>
      </c>
      <c r="F3" s="447"/>
      <c r="G3" s="447"/>
      <c r="H3" s="459" t="s">
        <v>401</v>
      </c>
      <c r="N3" t="s">
        <v>402</v>
      </c>
    </row>
    <row r="4" spans="1:14">
      <c r="A4" t="s">
        <v>41</v>
      </c>
      <c r="B4">
        <v>2744</v>
      </c>
      <c r="C4">
        <v>0</v>
      </c>
      <c r="D4">
        <v>8</v>
      </c>
      <c r="E4">
        <v>2752</v>
      </c>
      <c r="F4" s="435">
        <v>60471.3</v>
      </c>
      <c r="G4" s="435">
        <v>397586.84</v>
      </c>
      <c r="H4">
        <v>95</v>
      </c>
      <c r="I4" s="435">
        <v>8642.56</v>
      </c>
      <c r="J4" s="460">
        <f>E4-H4</f>
        <v>2657</v>
      </c>
      <c r="K4" s="435">
        <v>387409.76</v>
      </c>
      <c r="L4" s="435">
        <v>328472.98</v>
      </c>
      <c r="M4">
        <v>215</v>
      </c>
      <c r="N4">
        <v>41</v>
      </c>
    </row>
    <row r="5" spans="1:14">
      <c r="B5" s="435">
        <v>335944.34</v>
      </c>
      <c r="C5" s="436">
        <v>0</v>
      </c>
      <c r="D5" s="435">
        <v>1171.2</v>
      </c>
      <c r="E5" s="435">
        <v>337115.54</v>
      </c>
      <c r="H5" s="435">
        <v>10177.08</v>
      </c>
      <c r="N5" s="436">
        <v>0</v>
      </c>
    </row>
    <row r="6" spans="1:14">
      <c r="A6" t="s">
        <v>405</v>
      </c>
      <c r="B6">
        <v>3939</v>
      </c>
      <c r="C6">
        <v>3</v>
      </c>
      <c r="D6">
        <v>115</v>
      </c>
      <c r="E6">
        <v>4057</v>
      </c>
      <c r="F6" s="435">
        <v>85297.81</v>
      </c>
      <c r="G6" s="435">
        <v>585709.80000000005</v>
      </c>
      <c r="H6">
        <v>251</v>
      </c>
      <c r="I6" s="435">
        <v>26212.09</v>
      </c>
      <c r="J6" s="460">
        <f>E6-H6</f>
        <v>3806</v>
      </c>
      <c r="K6" s="435">
        <v>554786.67000000004</v>
      </c>
      <c r="L6" s="435">
        <v>474199.9</v>
      </c>
      <c r="M6">
        <v>267</v>
      </c>
      <c r="N6">
        <v>65</v>
      </c>
    </row>
    <row r="7" spans="1:14">
      <c r="B7" s="435">
        <v>473529.65</v>
      </c>
      <c r="C7" s="435">
        <v>337.94</v>
      </c>
      <c r="D7" s="435">
        <v>26544.400000000001</v>
      </c>
      <c r="E7" s="435">
        <v>500411.99</v>
      </c>
      <c r="H7" s="435">
        <v>30923.13</v>
      </c>
      <c r="N7" s="436">
        <v>0</v>
      </c>
    </row>
    <row r="8" spans="1:14">
      <c r="A8" t="s">
        <v>263</v>
      </c>
      <c r="B8">
        <v>2753</v>
      </c>
      <c r="C8">
        <v>2</v>
      </c>
      <c r="D8">
        <v>2</v>
      </c>
      <c r="E8">
        <v>2757</v>
      </c>
      <c r="F8" s="435">
        <v>59561.93</v>
      </c>
      <c r="G8" s="435">
        <v>390727.21</v>
      </c>
      <c r="H8">
        <v>108</v>
      </c>
      <c r="I8" s="435">
        <v>9690.67</v>
      </c>
      <c r="J8" s="460">
        <f>E8-H8</f>
        <v>2649</v>
      </c>
      <c r="K8" s="435">
        <v>379292.31</v>
      </c>
      <c r="L8" s="435">
        <v>321474.61</v>
      </c>
      <c r="M8">
        <v>362</v>
      </c>
      <c r="N8">
        <v>48</v>
      </c>
    </row>
    <row r="9" spans="1:14">
      <c r="B9" s="435">
        <v>330774.32</v>
      </c>
      <c r="C9" s="435">
        <v>131.16</v>
      </c>
      <c r="D9" s="435">
        <v>259.8</v>
      </c>
      <c r="E9" s="435">
        <v>331165.28000000003</v>
      </c>
      <c r="H9" s="435">
        <v>11434.9</v>
      </c>
      <c r="N9" s="436">
        <v>0</v>
      </c>
    </row>
    <row r="10" spans="1:14">
      <c r="A10" t="s">
        <v>407</v>
      </c>
      <c r="B10">
        <v>0</v>
      </c>
      <c r="C10">
        <v>0</v>
      </c>
      <c r="D10">
        <v>0</v>
      </c>
      <c r="E10">
        <v>0</v>
      </c>
      <c r="F10" s="436">
        <v>0</v>
      </c>
      <c r="G10" s="436">
        <v>0</v>
      </c>
      <c r="H10">
        <v>0</v>
      </c>
      <c r="I10" s="436">
        <v>0</v>
      </c>
      <c r="K10" s="436">
        <v>0</v>
      </c>
      <c r="L10" s="436">
        <v>0</v>
      </c>
      <c r="M10">
        <v>0</v>
      </c>
      <c r="N10">
        <v>0</v>
      </c>
    </row>
    <row r="11" spans="1:14">
      <c r="B11" s="436">
        <v>0</v>
      </c>
      <c r="C11" s="436">
        <v>0</v>
      </c>
      <c r="D11" s="436">
        <v>0</v>
      </c>
      <c r="E11" s="436">
        <v>0</v>
      </c>
      <c r="H11" s="436">
        <v>0</v>
      </c>
      <c r="N11" s="436">
        <v>0</v>
      </c>
    </row>
    <row r="12" spans="1:14">
      <c r="A12" t="s">
        <v>406</v>
      </c>
      <c r="B12">
        <v>2854</v>
      </c>
      <c r="C12">
        <v>2</v>
      </c>
      <c r="D12">
        <v>6</v>
      </c>
      <c r="E12">
        <v>2862</v>
      </c>
      <c r="F12" s="435">
        <v>65530.12</v>
      </c>
      <c r="G12" s="435">
        <v>430637.3</v>
      </c>
      <c r="H12">
        <v>137</v>
      </c>
      <c r="I12" s="435">
        <v>14302.92</v>
      </c>
      <c r="J12" s="460">
        <f>E12-H12</f>
        <v>2725</v>
      </c>
      <c r="K12" s="435">
        <v>413759.86</v>
      </c>
      <c r="L12" s="435">
        <v>350804.26</v>
      </c>
      <c r="M12">
        <v>170</v>
      </c>
      <c r="N12">
        <v>38</v>
      </c>
    </row>
    <row r="13" spans="1:14">
      <c r="B13" s="435">
        <v>363969.6</v>
      </c>
      <c r="C13" s="435">
        <v>79.53</v>
      </c>
      <c r="D13" s="435">
        <v>1058.05</v>
      </c>
      <c r="E13" s="435">
        <v>365107.18</v>
      </c>
      <c r="H13" s="435">
        <v>16877.439999999999</v>
      </c>
      <c r="N13" s="436">
        <v>0</v>
      </c>
    </row>
    <row r="14" spans="1:14">
      <c r="A14" t="s">
        <v>403</v>
      </c>
      <c r="B14">
        <v>2883</v>
      </c>
      <c r="C14">
        <v>0</v>
      </c>
      <c r="D14">
        <v>2</v>
      </c>
      <c r="E14">
        <v>2885</v>
      </c>
      <c r="F14" s="435">
        <v>61034.63</v>
      </c>
      <c r="G14" s="435">
        <v>400401.05</v>
      </c>
      <c r="H14">
        <v>120</v>
      </c>
      <c r="I14" s="435">
        <v>13162.92</v>
      </c>
      <c r="J14" s="460">
        <f>E14-H14</f>
        <v>2765</v>
      </c>
      <c r="K14" s="435">
        <v>384890.29</v>
      </c>
      <c r="L14" s="435">
        <v>326203.5</v>
      </c>
      <c r="M14">
        <v>153</v>
      </c>
      <c r="N14">
        <v>36</v>
      </c>
    </row>
    <row r="15" spans="1:14">
      <c r="B15" s="435">
        <v>339072.42</v>
      </c>
      <c r="C15" s="436">
        <v>0</v>
      </c>
      <c r="D15" s="436">
        <v>294</v>
      </c>
      <c r="E15" s="435">
        <v>339366.42</v>
      </c>
      <c r="H15" s="435">
        <v>15510.76</v>
      </c>
      <c r="N15" s="436">
        <v>0</v>
      </c>
    </row>
    <row r="16" spans="1:14">
      <c r="A16" t="s">
        <v>404</v>
      </c>
      <c r="B16">
        <v>3664</v>
      </c>
      <c r="C16">
        <v>0</v>
      </c>
      <c r="D16">
        <v>4</v>
      </c>
      <c r="E16">
        <v>3668</v>
      </c>
      <c r="F16" s="435">
        <v>77398.94</v>
      </c>
      <c r="G16" s="435">
        <v>507886.97</v>
      </c>
      <c r="H16">
        <v>195</v>
      </c>
      <c r="I16" s="435">
        <v>18078.53</v>
      </c>
      <c r="J16" s="460">
        <f>E16-H16</f>
        <v>3473</v>
      </c>
      <c r="K16" s="435">
        <v>486555.05</v>
      </c>
      <c r="L16" s="435">
        <v>412409.5</v>
      </c>
      <c r="M16">
        <v>158</v>
      </c>
      <c r="N16">
        <v>34</v>
      </c>
    </row>
    <row r="17" spans="1:14">
      <c r="B17" s="435">
        <v>429986.43</v>
      </c>
      <c r="C17" s="436">
        <v>0</v>
      </c>
      <c r="D17" s="435">
        <v>501.6</v>
      </c>
      <c r="E17" s="435">
        <v>430488.03</v>
      </c>
      <c r="H17" s="435">
        <v>21331.919999999998</v>
      </c>
      <c r="N17" s="436">
        <v>0</v>
      </c>
    </row>
    <row r="18" spans="1:14">
      <c r="A18" t="s">
        <v>320</v>
      </c>
      <c r="B18">
        <v>3348</v>
      </c>
      <c r="C18">
        <v>0</v>
      </c>
      <c r="D18">
        <v>1</v>
      </c>
      <c r="E18">
        <v>3349</v>
      </c>
      <c r="F18" s="435">
        <v>74206.17</v>
      </c>
      <c r="G18" s="435">
        <v>486633.25</v>
      </c>
      <c r="H18">
        <v>129</v>
      </c>
      <c r="I18" s="435">
        <v>12927.83</v>
      </c>
      <c r="J18" s="460">
        <f>E18-H18</f>
        <v>3220</v>
      </c>
      <c r="K18" s="435">
        <v>471378.42</v>
      </c>
      <c r="L18" s="435">
        <v>399499.25</v>
      </c>
      <c r="M18">
        <v>292</v>
      </c>
      <c r="N18">
        <v>27</v>
      </c>
    </row>
    <row r="19" spans="1:14">
      <c r="B19" s="435">
        <v>412248.58</v>
      </c>
      <c r="C19" s="436">
        <v>0</v>
      </c>
      <c r="D19" s="435">
        <v>178.5</v>
      </c>
      <c r="E19" s="435">
        <v>412427.08</v>
      </c>
      <c r="H19" s="435">
        <v>15254.83</v>
      </c>
      <c r="N19" s="436">
        <v>0</v>
      </c>
    </row>
    <row r="20" spans="1:14">
      <c r="A20" t="s">
        <v>264</v>
      </c>
      <c r="B20">
        <v>1395</v>
      </c>
      <c r="C20">
        <v>0</v>
      </c>
      <c r="D20">
        <v>0</v>
      </c>
      <c r="E20">
        <v>1395</v>
      </c>
      <c r="F20" s="435">
        <v>31845.19</v>
      </c>
      <c r="G20" s="435">
        <v>208759.41</v>
      </c>
      <c r="H20">
        <v>58</v>
      </c>
      <c r="I20" s="435">
        <v>5906.94</v>
      </c>
      <c r="J20" s="460">
        <f>E20-H20</f>
        <v>1337</v>
      </c>
      <c r="K20" s="435">
        <v>201789.22</v>
      </c>
      <c r="L20" s="435">
        <v>171007.28</v>
      </c>
      <c r="M20">
        <v>105</v>
      </c>
      <c r="N20">
        <v>26</v>
      </c>
    </row>
    <row r="21" spans="1:14">
      <c r="B21" s="435">
        <v>176914.22</v>
      </c>
      <c r="C21" s="436">
        <v>0</v>
      </c>
      <c r="D21" s="436">
        <v>0</v>
      </c>
      <c r="E21" s="435">
        <v>176914.22</v>
      </c>
      <c r="H21" s="435">
        <v>6970.19</v>
      </c>
      <c r="N21" s="436">
        <v>0</v>
      </c>
    </row>
    <row r="22" spans="1:14">
      <c r="A22" t="s">
        <v>318</v>
      </c>
      <c r="B22">
        <v>4104</v>
      </c>
      <c r="C22">
        <v>1</v>
      </c>
      <c r="D22">
        <v>4</v>
      </c>
      <c r="E22">
        <v>4109</v>
      </c>
      <c r="F22" s="435">
        <v>93636.66</v>
      </c>
      <c r="G22" s="435">
        <v>614338.93999999994</v>
      </c>
      <c r="H22">
        <v>207</v>
      </c>
      <c r="I22" s="435">
        <v>21331.95</v>
      </c>
      <c r="J22" s="460">
        <f>E22-H22</f>
        <v>3902</v>
      </c>
      <c r="K22" s="435">
        <v>589167.24</v>
      </c>
      <c r="L22" s="435">
        <v>499370.33</v>
      </c>
      <c r="M22">
        <v>260</v>
      </c>
      <c r="N22">
        <v>55</v>
      </c>
    </row>
    <row r="23" spans="1:14">
      <c r="B23" s="435">
        <v>520084.99</v>
      </c>
      <c r="C23" s="435">
        <v>124.99</v>
      </c>
      <c r="D23" s="435">
        <v>492.3</v>
      </c>
      <c r="E23" s="435">
        <v>520702.28</v>
      </c>
      <c r="H23" s="435">
        <v>25171.7</v>
      </c>
      <c r="N23" s="436">
        <v>0</v>
      </c>
    </row>
    <row r="24" spans="1:14">
      <c r="A24" t="s">
        <v>306</v>
      </c>
      <c r="B24">
        <v>4019</v>
      </c>
      <c r="C24">
        <v>0</v>
      </c>
      <c r="D24">
        <v>6</v>
      </c>
      <c r="E24">
        <v>4025</v>
      </c>
      <c r="F24" s="435">
        <v>85790.68</v>
      </c>
      <c r="G24" s="435">
        <v>563314.63</v>
      </c>
      <c r="H24">
        <v>201</v>
      </c>
      <c r="I24" s="435">
        <v>20906.13</v>
      </c>
      <c r="J24" s="460">
        <f>E24-H24</f>
        <v>3824</v>
      </c>
      <c r="K24" s="435">
        <v>538645.4</v>
      </c>
      <c r="L24" s="435">
        <v>456617.82</v>
      </c>
      <c r="M24">
        <v>267</v>
      </c>
      <c r="N24">
        <v>67</v>
      </c>
    </row>
    <row r="25" spans="1:14">
      <c r="B25" s="435">
        <v>476604.05</v>
      </c>
      <c r="C25" s="436">
        <v>0</v>
      </c>
      <c r="D25" s="435">
        <v>919.9</v>
      </c>
      <c r="E25" s="435">
        <v>477523.95</v>
      </c>
      <c r="H25" s="435">
        <v>24669.23</v>
      </c>
      <c r="N25" s="436">
        <v>0</v>
      </c>
    </row>
    <row r="26" spans="1:14">
      <c r="A26" t="s">
        <v>314</v>
      </c>
      <c r="B26">
        <v>3811</v>
      </c>
      <c r="C26">
        <v>4</v>
      </c>
      <c r="D26">
        <v>2</v>
      </c>
      <c r="E26">
        <v>3817</v>
      </c>
      <c r="F26" s="435">
        <v>84597.63</v>
      </c>
      <c r="G26" s="435">
        <v>554836.47</v>
      </c>
      <c r="H26">
        <v>171</v>
      </c>
      <c r="I26" s="435">
        <v>15863.98</v>
      </c>
      <c r="J26" s="460">
        <f>E26-H26</f>
        <v>3646</v>
      </c>
      <c r="K26" s="435">
        <v>536144.12</v>
      </c>
      <c r="L26" s="435">
        <v>454374.86</v>
      </c>
      <c r="M26">
        <v>290</v>
      </c>
      <c r="N26">
        <v>51</v>
      </c>
    </row>
    <row r="27" spans="1:14">
      <c r="B27" s="435">
        <v>469810.87</v>
      </c>
      <c r="C27" s="435">
        <v>186.17</v>
      </c>
      <c r="D27" s="435">
        <v>241.8</v>
      </c>
      <c r="E27" s="435">
        <v>470238.84</v>
      </c>
      <c r="H27" s="435">
        <v>18692.349999999999</v>
      </c>
      <c r="J27" s="460">
        <f>SUM(J4:J26)</f>
        <v>34004</v>
      </c>
      <c r="K27" s="435">
        <f>SUM(K4:K26)</f>
        <v>4943818.3400000008</v>
      </c>
      <c r="N27" s="436">
        <v>0</v>
      </c>
    </row>
    <row r="30" spans="1:14">
      <c r="B30">
        <v>35514</v>
      </c>
      <c r="C30">
        <v>12</v>
      </c>
      <c r="D30">
        <v>150</v>
      </c>
      <c r="E30">
        <v>35676</v>
      </c>
      <c r="F30" s="435">
        <v>779371.06</v>
      </c>
      <c r="G30" s="435">
        <v>5140831.87</v>
      </c>
      <c r="H30">
        <v>1672</v>
      </c>
      <c r="I30" s="435">
        <v>167026.53</v>
      </c>
      <c r="J30" s="460">
        <v>4943818.34</v>
      </c>
      <c r="K30" s="435">
        <v>4194434.28</v>
      </c>
      <c r="L30">
        <v>2539</v>
      </c>
      <c r="M30">
        <v>488</v>
      </c>
    </row>
    <row r="31" spans="1:14">
      <c r="B31" s="435">
        <v>4328939.47</v>
      </c>
      <c r="C31" s="435">
        <v>859.79</v>
      </c>
      <c r="D31" s="435">
        <v>31661.55</v>
      </c>
      <c r="E31" s="435">
        <v>4361460.8099999996</v>
      </c>
      <c r="H31" s="435">
        <v>197013.53</v>
      </c>
    </row>
    <row r="32" spans="1:14">
      <c r="J32" s="460">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2744</v>
      </c>
      <c r="C4">
        <v>0</v>
      </c>
      <c r="D4">
        <v>8</v>
      </c>
      <c r="E4">
        <v>2752</v>
      </c>
      <c r="F4" s="435">
        <v>60471.3</v>
      </c>
      <c r="G4" s="435">
        <v>397586.84</v>
      </c>
      <c r="H4">
        <v>95</v>
      </c>
      <c r="I4" s="435">
        <v>8642.56</v>
      </c>
      <c r="J4" s="435"/>
      <c r="K4" s="435">
        <v>387409.76</v>
      </c>
      <c r="L4" s="435">
        <v>328472.98</v>
      </c>
      <c r="M4">
        <v>215</v>
      </c>
      <c r="N4">
        <v>41</v>
      </c>
    </row>
    <row r="5" spans="1:14">
      <c r="B5" s="435">
        <v>335944.34</v>
      </c>
      <c r="C5" s="435">
        <v>0</v>
      </c>
      <c r="D5" s="435">
        <v>1171.2</v>
      </c>
      <c r="E5" s="435">
        <v>337115.54</v>
      </c>
      <c r="H5" s="435">
        <v>10177.08</v>
      </c>
      <c r="N5" s="436">
        <v>0</v>
      </c>
    </row>
    <row r="6" spans="1:14">
      <c r="A6" t="s">
        <v>405</v>
      </c>
      <c r="B6">
        <v>3939</v>
      </c>
      <c r="C6">
        <v>3</v>
      </c>
      <c r="D6">
        <v>115</v>
      </c>
      <c r="E6">
        <v>4057</v>
      </c>
      <c r="F6" s="435">
        <v>85297.81</v>
      </c>
      <c r="G6" s="435">
        <v>585709.80000000005</v>
      </c>
      <c r="H6">
        <v>251</v>
      </c>
      <c r="I6" s="435">
        <v>26212.09</v>
      </c>
      <c r="J6" s="435"/>
      <c r="K6" s="435">
        <v>554786.67000000004</v>
      </c>
      <c r="L6" s="435">
        <v>474199.9</v>
      </c>
      <c r="M6">
        <v>267</v>
      </c>
      <c r="N6">
        <v>65</v>
      </c>
    </row>
    <row r="7" spans="1:14">
      <c r="B7" s="435">
        <v>473529.65</v>
      </c>
      <c r="C7" s="435">
        <v>337.94</v>
      </c>
      <c r="D7" s="435">
        <v>26544.400000000001</v>
      </c>
      <c r="E7" s="435">
        <v>500411.99</v>
      </c>
      <c r="H7" s="435">
        <v>30923.13</v>
      </c>
      <c r="N7" s="436">
        <v>0</v>
      </c>
    </row>
    <row r="8" spans="1:14">
      <c r="A8" t="s">
        <v>263</v>
      </c>
      <c r="B8">
        <v>2753</v>
      </c>
      <c r="C8">
        <v>2</v>
      </c>
      <c r="D8">
        <v>2</v>
      </c>
      <c r="E8">
        <v>2757</v>
      </c>
      <c r="F8" s="435">
        <v>59561.93</v>
      </c>
      <c r="G8" s="435">
        <v>390727.21</v>
      </c>
      <c r="H8">
        <v>108</v>
      </c>
      <c r="I8" s="435">
        <v>9690.67</v>
      </c>
      <c r="J8" s="435"/>
      <c r="K8" s="435">
        <v>379292.31</v>
      </c>
      <c r="L8" s="435">
        <v>321474.61</v>
      </c>
      <c r="M8">
        <v>362</v>
      </c>
      <c r="N8">
        <v>48</v>
      </c>
    </row>
    <row r="9" spans="1:14">
      <c r="B9" s="435">
        <v>330774.32</v>
      </c>
      <c r="C9" s="435">
        <v>131.16</v>
      </c>
      <c r="D9" s="435">
        <v>259.8</v>
      </c>
      <c r="E9" s="435">
        <v>331165.28000000003</v>
      </c>
      <c r="H9" s="435">
        <v>11434.9</v>
      </c>
      <c r="N9" s="436">
        <v>0</v>
      </c>
    </row>
    <row r="10" spans="1:14">
      <c r="A10" t="s">
        <v>407</v>
      </c>
      <c r="B10">
        <v>0</v>
      </c>
      <c r="C10">
        <v>0</v>
      </c>
      <c r="D10">
        <v>0</v>
      </c>
      <c r="E10">
        <v>0</v>
      </c>
      <c r="F10" s="436">
        <v>0</v>
      </c>
      <c r="G10" s="436">
        <v>0</v>
      </c>
      <c r="H10">
        <v>0</v>
      </c>
      <c r="I10" s="436">
        <v>0</v>
      </c>
      <c r="J10" s="436"/>
      <c r="K10" s="436">
        <v>0</v>
      </c>
      <c r="L10" s="436">
        <v>0</v>
      </c>
      <c r="M10">
        <v>0</v>
      </c>
      <c r="N10">
        <v>0</v>
      </c>
    </row>
    <row r="11" spans="1:14">
      <c r="B11" s="436">
        <v>0</v>
      </c>
      <c r="C11" s="436">
        <v>0</v>
      </c>
      <c r="D11" s="436">
        <v>0</v>
      </c>
      <c r="E11" s="436">
        <v>0</v>
      </c>
      <c r="H11" s="436">
        <v>0</v>
      </c>
      <c r="N11" s="436">
        <v>0</v>
      </c>
    </row>
    <row r="12" spans="1:14">
      <c r="A12" t="s">
        <v>406</v>
      </c>
      <c r="B12">
        <v>2854</v>
      </c>
      <c r="C12">
        <v>2</v>
      </c>
      <c r="D12">
        <v>6</v>
      </c>
      <c r="E12">
        <v>2862</v>
      </c>
      <c r="F12" s="435">
        <v>65530.12</v>
      </c>
      <c r="G12" s="435">
        <v>430637.3</v>
      </c>
      <c r="H12">
        <v>137</v>
      </c>
      <c r="I12" s="435">
        <v>14302.92</v>
      </c>
      <c r="J12" s="435"/>
      <c r="K12" s="435">
        <v>413759.86</v>
      </c>
      <c r="L12" s="435">
        <v>350804.26</v>
      </c>
      <c r="M12">
        <v>170</v>
      </c>
      <c r="N12">
        <v>38</v>
      </c>
    </row>
    <row r="13" spans="1:14">
      <c r="B13" s="435">
        <v>363969.6</v>
      </c>
      <c r="C13" s="435">
        <v>79.53</v>
      </c>
      <c r="D13" s="435">
        <v>1058.05</v>
      </c>
      <c r="E13" s="435">
        <v>365107.18</v>
      </c>
      <c r="H13" s="435">
        <v>16877.439999999999</v>
      </c>
      <c r="N13" s="436">
        <v>0</v>
      </c>
    </row>
    <row r="14" spans="1:14">
      <c r="A14" t="s">
        <v>403</v>
      </c>
      <c r="B14">
        <v>2883</v>
      </c>
      <c r="C14">
        <v>0</v>
      </c>
      <c r="D14">
        <v>2</v>
      </c>
      <c r="E14">
        <v>2885</v>
      </c>
      <c r="F14" s="435">
        <v>61034.63</v>
      </c>
      <c r="G14" s="435">
        <v>400401.05</v>
      </c>
      <c r="H14">
        <v>120</v>
      </c>
      <c r="I14" s="435">
        <v>13162.92</v>
      </c>
      <c r="J14" s="435"/>
      <c r="K14" s="435">
        <v>384890.29</v>
      </c>
      <c r="L14" s="435">
        <v>326203.5</v>
      </c>
      <c r="M14">
        <v>153</v>
      </c>
      <c r="N14">
        <v>36</v>
      </c>
    </row>
    <row r="15" spans="1:14">
      <c r="B15" s="435">
        <v>339072.42</v>
      </c>
      <c r="C15" s="436">
        <v>0</v>
      </c>
      <c r="D15" s="436">
        <v>294</v>
      </c>
      <c r="E15" s="435">
        <v>339366.42</v>
      </c>
      <c r="H15" s="435">
        <v>15510.76</v>
      </c>
      <c r="N15" s="436">
        <v>0</v>
      </c>
    </row>
    <row r="16" spans="1:14">
      <c r="A16" t="s">
        <v>404</v>
      </c>
      <c r="B16">
        <v>3664</v>
      </c>
      <c r="C16">
        <v>0</v>
      </c>
      <c r="D16">
        <v>4</v>
      </c>
      <c r="E16">
        <v>3668</v>
      </c>
      <c r="F16" s="435">
        <v>77398.94</v>
      </c>
      <c r="G16" s="435">
        <v>507886.97</v>
      </c>
      <c r="H16">
        <v>195</v>
      </c>
      <c r="I16" s="435">
        <v>18078.53</v>
      </c>
      <c r="J16" s="435"/>
      <c r="K16" s="435">
        <v>486555.05</v>
      </c>
      <c r="L16" s="435">
        <v>412409.5</v>
      </c>
      <c r="M16">
        <v>158</v>
      </c>
      <c r="N16">
        <v>34</v>
      </c>
    </row>
    <row r="17" spans="1:14">
      <c r="B17" s="435">
        <v>429986.43</v>
      </c>
      <c r="C17" s="436">
        <v>0</v>
      </c>
      <c r="D17" s="435">
        <v>501.6</v>
      </c>
      <c r="E17" s="435">
        <v>430488.03</v>
      </c>
      <c r="H17" s="435">
        <v>21331.919999999998</v>
      </c>
      <c r="N17" s="436">
        <v>0</v>
      </c>
    </row>
    <row r="18" spans="1:14">
      <c r="A18" t="s">
        <v>320</v>
      </c>
      <c r="B18">
        <v>3348</v>
      </c>
      <c r="C18">
        <v>0</v>
      </c>
      <c r="D18">
        <v>1</v>
      </c>
      <c r="E18">
        <v>3349</v>
      </c>
      <c r="F18" s="435">
        <v>74206.17</v>
      </c>
      <c r="G18" s="435">
        <v>486633.25</v>
      </c>
      <c r="H18">
        <v>129</v>
      </c>
      <c r="I18" s="435">
        <v>12927.83</v>
      </c>
      <c r="J18" s="435"/>
      <c r="K18" s="435">
        <v>471378.42</v>
      </c>
      <c r="L18" s="435">
        <v>399499.25</v>
      </c>
      <c r="M18">
        <v>292</v>
      </c>
      <c r="N18">
        <v>27</v>
      </c>
    </row>
    <row r="19" spans="1:14">
      <c r="B19" s="435">
        <v>412248.58</v>
      </c>
      <c r="C19" s="436">
        <v>0</v>
      </c>
      <c r="D19" s="435">
        <v>178.5</v>
      </c>
      <c r="E19" s="435">
        <v>412427.08</v>
      </c>
      <c r="H19" s="435">
        <v>15254.83</v>
      </c>
      <c r="N19" s="436">
        <v>0</v>
      </c>
    </row>
    <row r="20" spans="1:14">
      <c r="A20" t="s">
        <v>264</v>
      </c>
      <c r="B20">
        <v>1395</v>
      </c>
      <c r="C20">
        <v>0</v>
      </c>
      <c r="D20">
        <v>0</v>
      </c>
      <c r="E20">
        <v>1395</v>
      </c>
      <c r="F20" s="435">
        <v>31845.19</v>
      </c>
      <c r="G20" s="435">
        <v>208759.41</v>
      </c>
      <c r="H20">
        <v>58</v>
      </c>
      <c r="I20" s="435">
        <v>5906.94</v>
      </c>
      <c r="J20" s="435"/>
      <c r="K20" s="435">
        <v>201789.22</v>
      </c>
      <c r="L20" s="435">
        <v>171007.28</v>
      </c>
      <c r="M20">
        <v>105</v>
      </c>
      <c r="N20">
        <v>26</v>
      </c>
    </row>
    <row r="21" spans="1:14">
      <c r="B21" s="435">
        <v>176914.22</v>
      </c>
      <c r="C21" s="436">
        <v>0</v>
      </c>
      <c r="D21" s="436">
        <v>0</v>
      </c>
      <c r="E21" s="435">
        <v>176914.22</v>
      </c>
      <c r="H21" s="435">
        <v>6970.19</v>
      </c>
      <c r="N21" s="436">
        <v>0</v>
      </c>
    </row>
    <row r="22" spans="1:14">
      <c r="A22" t="s">
        <v>318</v>
      </c>
      <c r="B22">
        <v>4104</v>
      </c>
      <c r="C22">
        <v>1</v>
      </c>
      <c r="D22">
        <v>4</v>
      </c>
      <c r="E22">
        <v>4109</v>
      </c>
      <c r="F22" s="435">
        <v>93636.66</v>
      </c>
      <c r="G22" s="435">
        <v>614338.93999999994</v>
      </c>
      <c r="H22">
        <v>207</v>
      </c>
      <c r="I22" s="435">
        <v>21331.95</v>
      </c>
      <c r="J22" s="435"/>
      <c r="K22" s="435">
        <v>589167.24</v>
      </c>
      <c r="L22" s="435">
        <v>499370.33</v>
      </c>
      <c r="M22">
        <v>260</v>
      </c>
      <c r="N22">
        <v>55</v>
      </c>
    </row>
    <row r="23" spans="1:14">
      <c r="B23" s="435">
        <v>520084.99</v>
      </c>
      <c r="C23" s="435">
        <v>124.99</v>
      </c>
      <c r="D23" s="435">
        <v>492.3</v>
      </c>
      <c r="E23" s="435">
        <v>520702.28</v>
      </c>
      <c r="H23" s="435">
        <v>25171.7</v>
      </c>
      <c r="N23" s="436">
        <v>0</v>
      </c>
    </row>
    <row r="24" spans="1:14">
      <c r="A24" t="s">
        <v>306</v>
      </c>
      <c r="B24">
        <v>4019</v>
      </c>
      <c r="C24">
        <v>0</v>
      </c>
      <c r="D24">
        <v>6</v>
      </c>
      <c r="E24">
        <v>4025</v>
      </c>
      <c r="F24" s="435">
        <v>85790.68</v>
      </c>
      <c r="G24" s="435">
        <v>563314.63</v>
      </c>
      <c r="H24">
        <v>201</v>
      </c>
      <c r="I24" s="435">
        <v>20906.13</v>
      </c>
      <c r="J24" s="435"/>
      <c r="K24" s="435">
        <v>538645.4</v>
      </c>
      <c r="L24" s="435">
        <v>456617.82</v>
      </c>
      <c r="M24">
        <v>267</v>
      </c>
      <c r="N24">
        <v>67</v>
      </c>
    </row>
    <row r="25" spans="1:14">
      <c r="B25" s="435">
        <v>476604.05</v>
      </c>
      <c r="C25" s="436">
        <v>0</v>
      </c>
      <c r="D25" s="435">
        <v>919.9</v>
      </c>
      <c r="E25" s="435">
        <v>477523.95</v>
      </c>
      <c r="H25" s="435">
        <v>24669.23</v>
      </c>
      <c r="N25" s="436">
        <v>0</v>
      </c>
    </row>
    <row r="26" spans="1:14">
      <c r="A26" t="s">
        <v>314</v>
      </c>
      <c r="B26">
        <v>3811</v>
      </c>
      <c r="C26">
        <v>4</v>
      </c>
      <c r="D26">
        <v>2</v>
      </c>
      <c r="E26">
        <v>3817</v>
      </c>
      <c r="F26" s="435">
        <v>84597.63</v>
      </c>
      <c r="G26" s="435">
        <v>554836.47</v>
      </c>
      <c r="H26">
        <v>171</v>
      </c>
      <c r="I26" s="435">
        <v>15863.98</v>
      </c>
      <c r="J26" s="435"/>
      <c r="K26" s="435">
        <v>536144.12</v>
      </c>
      <c r="L26" s="435">
        <v>454374.86</v>
      </c>
      <c r="M26">
        <v>290</v>
      </c>
      <c r="N26">
        <v>51</v>
      </c>
    </row>
    <row r="27" spans="1:14">
      <c r="B27" s="435">
        <v>469810.87</v>
      </c>
      <c r="C27" s="435">
        <v>186.17</v>
      </c>
      <c r="D27" s="435">
        <v>241.8</v>
      </c>
      <c r="E27" s="435">
        <v>470238.84</v>
      </c>
      <c r="H27" s="435">
        <v>18692.349999999999</v>
      </c>
      <c r="N27" s="436">
        <v>0</v>
      </c>
    </row>
    <row r="28" spans="1:14">
      <c r="B28">
        <v>35514</v>
      </c>
      <c r="C28">
        <v>12</v>
      </c>
      <c r="D28">
        <v>150</v>
      </c>
      <c r="E28">
        <v>35676</v>
      </c>
      <c r="F28" s="435">
        <v>779371.06</v>
      </c>
      <c r="G28" s="435">
        <v>5140831.87</v>
      </c>
      <c r="H28">
        <v>1672</v>
      </c>
      <c r="I28" s="435">
        <v>167026.53</v>
      </c>
      <c r="J28" s="435"/>
      <c r="K28" s="435">
        <v>4943818.34</v>
      </c>
      <c r="L28" s="435">
        <v>4194434.28</v>
      </c>
      <c r="M28">
        <v>2539</v>
      </c>
      <c r="N28">
        <v>488</v>
      </c>
    </row>
    <row r="29" spans="1:14">
      <c r="B29" s="435">
        <v>4328939.47</v>
      </c>
      <c r="C29" s="435">
        <v>859.79</v>
      </c>
      <c r="D29" s="435">
        <v>31661.55</v>
      </c>
      <c r="E29" s="435">
        <v>4361460.8099999996</v>
      </c>
      <c r="H29" s="435">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s="438" t="s">
        <v>447</v>
      </c>
      <c r="K2" t="s">
        <v>393</v>
      </c>
      <c r="L2" t="s">
        <v>394</v>
      </c>
      <c r="M2" t="s">
        <v>395</v>
      </c>
      <c r="N2" t="s">
        <v>396</v>
      </c>
    </row>
    <row r="3" spans="1:14">
      <c r="B3" t="s">
        <v>397</v>
      </c>
      <c r="C3" t="s">
        <v>398</v>
      </c>
      <c r="D3" t="s">
        <v>399</v>
      </c>
      <c r="E3" t="s">
        <v>400</v>
      </c>
      <c r="H3" t="s">
        <v>401</v>
      </c>
      <c r="N3" t="s">
        <v>402</v>
      </c>
    </row>
    <row r="4" spans="1:14">
      <c r="A4" t="s">
        <v>41</v>
      </c>
      <c r="B4">
        <v>2302</v>
      </c>
      <c r="C4">
        <v>0</v>
      </c>
      <c r="D4">
        <v>13</v>
      </c>
      <c r="E4">
        <v>2315</v>
      </c>
      <c r="F4" s="435">
        <v>50884.83</v>
      </c>
      <c r="G4" s="435">
        <v>335305.07</v>
      </c>
      <c r="H4">
        <v>89</v>
      </c>
      <c r="I4" s="435">
        <v>7489.47</v>
      </c>
      <c r="J4" s="435"/>
      <c r="K4" s="435">
        <v>326467.5</v>
      </c>
      <c r="L4" s="435">
        <v>276930.77</v>
      </c>
      <c r="M4">
        <v>189</v>
      </c>
      <c r="N4">
        <v>47</v>
      </c>
    </row>
    <row r="5" spans="1:14">
      <c r="B5" s="435">
        <v>282687.94</v>
      </c>
      <c r="C5" s="436">
        <v>0</v>
      </c>
      <c r="D5" s="435">
        <v>1732.3</v>
      </c>
      <c r="E5" s="435">
        <v>284420.24</v>
      </c>
      <c r="H5" s="435">
        <v>8837.57</v>
      </c>
      <c r="N5" s="436">
        <v>0</v>
      </c>
    </row>
    <row r="6" spans="1:14">
      <c r="A6" t="s">
        <v>405</v>
      </c>
      <c r="B6">
        <v>3448</v>
      </c>
      <c r="C6">
        <v>1</v>
      </c>
      <c r="D6">
        <v>17</v>
      </c>
      <c r="E6">
        <v>3466</v>
      </c>
      <c r="F6" s="435">
        <v>76609.759999999995</v>
      </c>
      <c r="G6" s="436">
        <v>504931</v>
      </c>
      <c r="H6">
        <v>179</v>
      </c>
      <c r="I6" s="435">
        <v>18598.509999999998</v>
      </c>
      <c r="J6" s="435"/>
      <c r="K6" s="435">
        <v>483018.96</v>
      </c>
      <c r="L6" s="435">
        <v>409722.73</v>
      </c>
      <c r="M6">
        <v>275</v>
      </c>
      <c r="N6">
        <v>51</v>
      </c>
    </row>
    <row r="7" spans="1:14">
      <c r="B7" s="435">
        <v>425498.12</v>
      </c>
      <c r="C7" s="435">
        <v>105.32</v>
      </c>
      <c r="D7" s="435">
        <v>2717.8</v>
      </c>
      <c r="E7" s="435">
        <v>428321.24</v>
      </c>
      <c r="H7" s="435">
        <v>21912.04</v>
      </c>
      <c r="N7" s="436">
        <v>0</v>
      </c>
    </row>
    <row r="8" spans="1:14">
      <c r="A8" t="s">
        <v>263</v>
      </c>
      <c r="B8">
        <v>2542</v>
      </c>
      <c r="C8">
        <v>1</v>
      </c>
      <c r="D8">
        <v>11</v>
      </c>
      <c r="E8">
        <v>2554</v>
      </c>
      <c r="F8" s="435">
        <v>55947.77</v>
      </c>
      <c r="G8" s="435">
        <v>368252.95</v>
      </c>
      <c r="H8">
        <v>80</v>
      </c>
      <c r="I8" s="435">
        <v>7571.51</v>
      </c>
      <c r="J8" s="435"/>
      <c r="K8" s="435">
        <v>359318.8</v>
      </c>
      <c r="L8" s="435">
        <v>304733.67</v>
      </c>
      <c r="M8">
        <v>344</v>
      </c>
      <c r="N8">
        <v>46</v>
      </c>
    </row>
    <row r="9" spans="1:14">
      <c r="B9" s="435">
        <v>310719.09999999998</v>
      </c>
      <c r="C9" s="435">
        <v>94.68</v>
      </c>
      <c r="D9" s="435">
        <v>1491.4</v>
      </c>
      <c r="E9" s="435">
        <v>312305.18</v>
      </c>
      <c r="H9" s="435">
        <v>8934.15</v>
      </c>
      <c r="N9" s="436">
        <v>0</v>
      </c>
    </row>
    <row r="10" spans="1:14">
      <c r="A10" t="s">
        <v>407</v>
      </c>
      <c r="B10">
        <v>0</v>
      </c>
      <c r="C10">
        <v>0</v>
      </c>
      <c r="D10">
        <v>0</v>
      </c>
      <c r="E10">
        <v>0</v>
      </c>
      <c r="F10" s="436">
        <v>0</v>
      </c>
      <c r="G10" s="436">
        <v>0</v>
      </c>
      <c r="H10">
        <v>0</v>
      </c>
      <c r="I10" s="436">
        <v>0</v>
      </c>
      <c r="J10" s="436"/>
      <c r="K10" s="436">
        <v>0</v>
      </c>
      <c r="L10" s="436">
        <v>0</v>
      </c>
      <c r="M10">
        <v>0</v>
      </c>
      <c r="N10">
        <v>0</v>
      </c>
    </row>
    <row r="11" spans="1:14">
      <c r="B11" s="436">
        <v>0</v>
      </c>
      <c r="C11" s="436">
        <v>0</v>
      </c>
      <c r="D11" s="436">
        <v>0</v>
      </c>
      <c r="E11" s="436">
        <v>0</v>
      </c>
      <c r="H11" s="436">
        <v>0</v>
      </c>
      <c r="N11" s="436">
        <v>0</v>
      </c>
    </row>
    <row r="12" spans="1:14">
      <c r="A12" t="s">
        <v>406</v>
      </c>
      <c r="B12">
        <v>2463</v>
      </c>
      <c r="C12">
        <v>2</v>
      </c>
      <c r="D12">
        <v>0</v>
      </c>
      <c r="E12">
        <v>2465</v>
      </c>
      <c r="F12" s="435">
        <v>58141.64</v>
      </c>
      <c r="G12" s="435">
        <v>381146.47</v>
      </c>
      <c r="H12">
        <v>123</v>
      </c>
      <c r="I12" s="435">
        <v>12000.07</v>
      </c>
      <c r="J12" s="435"/>
      <c r="K12" s="435">
        <v>366986.39</v>
      </c>
      <c r="L12" s="435">
        <v>311004.76</v>
      </c>
      <c r="M12">
        <v>114</v>
      </c>
      <c r="N12">
        <v>58</v>
      </c>
    </row>
    <row r="13" spans="1:14">
      <c r="B13" s="435">
        <v>322207.84999999998</v>
      </c>
      <c r="C13" s="435">
        <v>796.98</v>
      </c>
      <c r="D13" s="436">
        <v>0</v>
      </c>
      <c r="E13" s="435">
        <v>323004.83</v>
      </c>
      <c r="H13" s="435">
        <v>14160.08</v>
      </c>
      <c r="N13" s="436">
        <v>0</v>
      </c>
    </row>
    <row r="14" spans="1:14">
      <c r="A14" t="s">
        <v>403</v>
      </c>
      <c r="B14">
        <v>2562</v>
      </c>
      <c r="C14">
        <v>1</v>
      </c>
      <c r="D14">
        <v>6</v>
      </c>
      <c r="E14">
        <v>2569</v>
      </c>
      <c r="F14" s="435">
        <v>56065.08</v>
      </c>
      <c r="G14" s="435">
        <v>368381.16</v>
      </c>
      <c r="H14">
        <v>109</v>
      </c>
      <c r="I14" s="435">
        <v>10733.22</v>
      </c>
      <c r="J14" s="435"/>
      <c r="K14" s="435">
        <v>355716.2</v>
      </c>
      <c r="L14" s="435">
        <v>301582.86</v>
      </c>
      <c r="M14">
        <v>135</v>
      </c>
      <c r="N14">
        <v>20</v>
      </c>
    </row>
    <row r="15" spans="1:14">
      <c r="B15" s="435">
        <v>311383.53000000003</v>
      </c>
      <c r="C15" s="435">
        <v>82.65</v>
      </c>
      <c r="D15" s="435">
        <v>849.9</v>
      </c>
      <c r="E15" s="435">
        <v>312316.08</v>
      </c>
      <c r="H15" s="435">
        <v>12664.96</v>
      </c>
      <c r="N15" s="436">
        <v>0</v>
      </c>
    </row>
    <row r="16" spans="1:14">
      <c r="A16" t="s">
        <v>404</v>
      </c>
      <c r="B16">
        <v>3156</v>
      </c>
      <c r="C16">
        <v>2</v>
      </c>
      <c r="D16">
        <v>10</v>
      </c>
      <c r="E16">
        <v>3168</v>
      </c>
      <c r="F16" s="435">
        <v>70255.850000000006</v>
      </c>
      <c r="G16" s="435">
        <v>462142.67</v>
      </c>
      <c r="H16">
        <v>147</v>
      </c>
      <c r="I16" s="435">
        <v>15492.92</v>
      </c>
      <c r="J16" s="435"/>
      <c r="K16" s="435">
        <v>443861.5</v>
      </c>
      <c r="L16" s="435">
        <v>376393.9</v>
      </c>
      <c r="M16">
        <v>151</v>
      </c>
      <c r="N16">
        <v>40</v>
      </c>
    </row>
    <row r="17" spans="1:14">
      <c r="B17" s="435">
        <v>390237.14</v>
      </c>
      <c r="C17" s="435">
        <v>68.08</v>
      </c>
      <c r="D17" s="435">
        <v>1581.6</v>
      </c>
      <c r="E17" s="435">
        <v>391886.82</v>
      </c>
      <c r="H17" s="435">
        <v>18281.169999999998</v>
      </c>
      <c r="N17" s="436">
        <v>0</v>
      </c>
    </row>
    <row r="18" spans="1:14">
      <c r="A18" t="s">
        <v>320</v>
      </c>
      <c r="B18">
        <v>2910</v>
      </c>
      <c r="C18">
        <v>2</v>
      </c>
      <c r="D18">
        <v>1</v>
      </c>
      <c r="E18">
        <v>2913</v>
      </c>
      <c r="F18" s="435">
        <v>65821.460000000006</v>
      </c>
      <c r="G18" s="435">
        <v>431568.34</v>
      </c>
      <c r="H18">
        <v>106</v>
      </c>
      <c r="I18" s="435">
        <v>10076.27</v>
      </c>
      <c r="J18" s="435"/>
      <c r="K18" s="435">
        <v>419678.34</v>
      </c>
      <c r="L18" s="435">
        <v>355670.61</v>
      </c>
      <c r="M18">
        <v>298</v>
      </c>
      <c r="N18">
        <v>26</v>
      </c>
    </row>
    <row r="19" spans="1:14">
      <c r="B19" s="436">
        <v>365450</v>
      </c>
      <c r="C19" s="435">
        <v>218.68</v>
      </c>
      <c r="D19" s="435">
        <v>78.2</v>
      </c>
      <c r="E19" s="435">
        <v>365746.88</v>
      </c>
      <c r="H19" s="436">
        <v>11890</v>
      </c>
      <c r="N19" s="436">
        <v>0</v>
      </c>
    </row>
    <row r="20" spans="1:14">
      <c r="A20" t="s">
        <v>264</v>
      </c>
      <c r="B20">
        <v>1601</v>
      </c>
      <c r="C20">
        <v>1</v>
      </c>
      <c r="D20">
        <v>0</v>
      </c>
      <c r="E20">
        <v>1602</v>
      </c>
      <c r="F20" s="435">
        <v>39082.65</v>
      </c>
      <c r="G20" s="435">
        <v>256204.79999999999</v>
      </c>
      <c r="H20">
        <v>67</v>
      </c>
      <c r="I20" s="435">
        <v>8141.43</v>
      </c>
      <c r="J20" s="435"/>
      <c r="K20" s="435">
        <v>246597.92</v>
      </c>
      <c r="L20" s="435">
        <v>208980.72</v>
      </c>
      <c r="M20">
        <v>129</v>
      </c>
      <c r="N20">
        <v>16</v>
      </c>
    </row>
    <row r="21" spans="1:14">
      <c r="B21" s="435">
        <v>217120.02</v>
      </c>
      <c r="C21" s="435">
        <v>2.13</v>
      </c>
      <c r="D21" s="436">
        <v>0</v>
      </c>
      <c r="E21" s="435">
        <v>217122.15</v>
      </c>
      <c r="H21" s="435">
        <v>9606.8799999999992</v>
      </c>
      <c r="N21" s="436">
        <v>0</v>
      </c>
    </row>
    <row r="22" spans="1:14">
      <c r="A22" t="s">
        <v>318</v>
      </c>
      <c r="B22">
        <v>3583</v>
      </c>
      <c r="C22">
        <v>1</v>
      </c>
      <c r="D22">
        <v>4</v>
      </c>
      <c r="E22">
        <v>3588</v>
      </c>
      <c r="F22" s="435">
        <v>82441.899999999994</v>
      </c>
      <c r="G22" s="435">
        <v>540986.26</v>
      </c>
      <c r="H22">
        <v>151</v>
      </c>
      <c r="I22" s="435">
        <v>17300.240000000002</v>
      </c>
      <c r="J22" s="435"/>
      <c r="K22" s="435">
        <v>520571.98</v>
      </c>
      <c r="L22" s="435">
        <v>441244.12</v>
      </c>
      <c r="M22">
        <v>216</v>
      </c>
      <c r="N22">
        <v>58</v>
      </c>
    </row>
    <row r="23" spans="1:14">
      <c r="B23" s="435">
        <v>457991.91</v>
      </c>
      <c r="C23" s="435">
        <v>11.25</v>
      </c>
      <c r="D23" s="435">
        <v>541.20000000000005</v>
      </c>
      <c r="E23" s="435">
        <v>458544.36</v>
      </c>
      <c r="H23" s="435">
        <v>20414.28</v>
      </c>
      <c r="N23" s="436">
        <v>0</v>
      </c>
    </row>
    <row r="24" spans="1:14">
      <c r="A24" t="s">
        <v>306</v>
      </c>
      <c r="B24">
        <v>3598</v>
      </c>
      <c r="C24">
        <v>1</v>
      </c>
      <c r="D24">
        <v>8</v>
      </c>
      <c r="E24">
        <v>3607</v>
      </c>
      <c r="F24" s="435">
        <v>80069.47</v>
      </c>
      <c r="G24" s="435">
        <v>526017.80000000005</v>
      </c>
      <c r="H24">
        <v>189</v>
      </c>
      <c r="I24" s="435">
        <v>24120.92</v>
      </c>
      <c r="J24" s="435"/>
      <c r="K24" s="435">
        <v>497555.12</v>
      </c>
      <c r="L24" s="435">
        <v>421827.41</v>
      </c>
      <c r="M24">
        <v>274</v>
      </c>
      <c r="N24">
        <v>65</v>
      </c>
    </row>
    <row r="25" spans="1:14">
      <c r="B25" s="435">
        <v>444760.85</v>
      </c>
      <c r="C25" s="435">
        <v>62.58</v>
      </c>
      <c r="D25" s="435">
        <v>1124.9000000000001</v>
      </c>
      <c r="E25" s="435">
        <v>445948.33</v>
      </c>
      <c r="H25" s="435">
        <v>28462.68</v>
      </c>
      <c r="N25" s="436">
        <v>0</v>
      </c>
    </row>
    <row r="26" spans="1:14">
      <c r="A26" t="s">
        <v>314</v>
      </c>
      <c r="B26">
        <v>3580</v>
      </c>
      <c r="C26">
        <v>1</v>
      </c>
      <c r="D26">
        <v>6</v>
      </c>
      <c r="E26">
        <v>3587</v>
      </c>
      <c r="F26" s="435">
        <v>78933.7</v>
      </c>
      <c r="G26" s="435">
        <v>518299.19</v>
      </c>
      <c r="H26">
        <v>198</v>
      </c>
      <c r="I26" s="435">
        <v>18093.14</v>
      </c>
      <c r="J26" s="435"/>
      <c r="K26" s="435">
        <v>496949.29</v>
      </c>
      <c r="L26" s="435">
        <v>421272.35</v>
      </c>
      <c r="M26">
        <v>236</v>
      </c>
      <c r="N26">
        <v>68</v>
      </c>
    </row>
    <row r="27" spans="1:14">
      <c r="B27" s="435">
        <v>438409.71</v>
      </c>
      <c r="C27" s="435">
        <v>103.18</v>
      </c>
      <c r="D27" s="435">
        <v>852.6</v>
      </c>
      <c r="E27" s="435">
        <v>439365.49</v>
      </c>
      <c r="H27" s="435">
        <v>21349.9</v>
      </c>
      <c r="N27" s="436">
        <v>0</v>
      </c>
    </row>
    <row r="28" spans="1:14">
      <c r="B28">
        <v>31745</v>
      </c>
      <c r="C28">
        <v>13</v>
      </c>
      <c r="D28">
        <v>76</v>
      </c>
      <c r="E28">
        <v>31834</v>
      </c>
      <c r="F28" s="435">
        <v>714254.11</v>
      </c>
      <c r="G28" s="435">
        <v>4693235.71</v>
      </c>
      <c r="H28">
        <v>1438</v>
      </c>
      <c r="I28" s="435">
        <v>149617.69</v>
      </c>
      <c r="J28" s="435"/>
      <c r="K28" s="435">
        <v>4516722.01</v>
      </c>
      <c r="L28" s="435">
        <v>3829363.91</v>
      </c>
      <c r="M28">
        <v>2361</v>
      </c>
      <c r="N28">
        <v>495</v>
      </c>
    </row>
    <row r="29" spans="1:14">
      <c r="B29" s="435">
        <v>3966466.17</v>
      </c>
      <c r="C29" s="435">
        <v>1545.53</v>
      </c>
      <c r="D29" s="435">
        <v>10969.9</v>
      </c>
      <c r="E29" s="435">
        <v>3978981.6</v>
      </c>
      <c r="H29" s="435">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2254</v>
      </c>
      <c r="C4">
        <v>1</v>
      </c>
      <c r="D4">
        <v>13</v>
      </c>
      <c r="E4">
        <v>2268</v>
      </c>
      <c r="F4" s="435">
        <v>51141.37</v>
      </c>
      <c r="G4" s="435">
        <v>336943.44</v>
      </c>
      <c r="H4">
        <v>90</v>
      </c>
      <c r="I4" s="435">
        <v>10338.959999999999</v>
      </c>
      <c r="J4" s="435"/>
      <c r="K4" s="435">
        <v>324766.02</v>
      </c>
      <c r="L4" s="435">
        <v>275463.11</v>
      </c>
      <c r="M4">
        <v>195</v>
      </c>
      <c r="N4">
        <v>39</v>
      </c>
    </row>
    <row r="5" spans="1:14">
      <c r="B5" s="435">
        <v>283950.25</v>
      </c>
      <c r="C5" s="435">
        <v>162.53</v>
      </c>
      <c r="D5" s="435">
        <v>1689.29</v>
      </c>
      <c r="E5" s="435">
        <v>285802.07</v>
      </c>
      <c r="H5" s="435">
        <v>12177.42</v>
      </c>
      <c r="N5" s="436">
        <v>0</v>
      </c>
    </row>
    <row r="6" spans="1:14">
      <c r="A6" t="s">
        <v>405</v>
      </c>
      <c r="B6">
        <v>3218</v>
      </c>
      <c r="C6">
        <v>1</v>
      </c>
      <c r="D6">
        <v>59</v>
      </c>
      <c r="E6">
        <v>3278</v>
      </c>
      <c r="F6" s="435">
        <v>73159.7</v>
      </c>
      <c r="G6" s="435">
        <v>494625.05</v>
      </c>
      <c r="H6">
        <v>165</v>
      </c>
      <c r="I6" s="435">
        <v>17633.419999999998</v>
      </c>
      <c r="J6" s="435"/>
      <c r="K6" s="435">
        <v>473952.35</v>
      </c>
      <c r="L6" s="435">
        <v>403831.93</v>
      </c>
      <c r="M6">
        <v>220</v>
      </c>
      <c r="N6">
        <v>68</v>
      </c>
    </row>
    <row r="7" spans="1:14">
      <c r="B7" s="435">
        <v>406402.65</v>
      </c>
      <c r="C7" s="435">
        <v>31.8</v>
      </c>
      <c r="D7" s="435">
        <v>15030.9</v>
      </c>
      <c r="E7" s="435">
        <v>421465.35</v>
      </c>
      <c r="H7" s="435">
        <v>20672.7</v>
      </c>
      <c r="N7" s="436">
        <v>0</v>
      </c>
    </row>
    <row r="8" spans="1:14">
      <c r="A8" t="s">
        <v>263</v>
      </c>
      <c r="B8">
        <v>2332</v>
      </c>
      <c r="C8">
        <v>0</v>
      </c>
      <c r="D8">
        <v>7</v>
      </c>
      <c r="E8">
        <v>2339</v>
      </c>
      <c r="F8" s="435">
        <v>52300.22</v>
      </c>
      <c r="G8" s="435">
        <v>343735.53</v>
      </c>
      <c r="H8">
        <v>85</v>
      </c>
      <c r="I8" s="435">
        <v>7479.2</v>
      </c>
      <c r="J8" s="435"/>
      <c r="K8" s="435">
        <v>334910.28000000003</v>
      </c>
      <c r="L8" s="435">
        <v>283956.11</v>
      </c>
      <c r="M8">
        <v>287</v>
      </c>
      <c r="N8">
        <v>50</v>
      </c>
    </row>
    <row r="9" spans="1:14">
      <c r="B9" s="435">
        <v>290553.11</v>
      </c>
      <c r="C9" s="436">
        <v>0</v>
      </c>
      <c r="D9" s="435">
        <v>882.2</v>
      </c>
      <c r="E9" s="435">
        <v>291435.31</v>
      </c>
      <c r="H9" s="435">
        <v>8825.25</v>
      </c>
      <c r="N9" s="436">
        <v>0</v>
      </c>
    </row>
    <row r="10" spans="1:14">
      <c r="A10" t="s">
        <v>407</v>
      </c>
      <c r="B10">
        <v>0</v>
      </c>
      <c r="C10">
        <v>0</v>
      </c>
      <c r="D10">
        <v>0</v>
      </c>
      <c r="E10">
        <v>0</v>
      </c>
      <c r="F10" s="436">
        <v>0</v>
      </c>
      <c r="G10" s="436">
        <v>0</v>
      </c>
      <c r="H10">
        <v>0</v>
      </c>
      <c r="I10" s="436">
        <v>0</v>
      </c>
      <c r="J10" s="436"/>
      <c r="K10" s="436">
        <v>0</v>
      </c>
      <c r="L10" s="436">
        <v>0</v>
      </c>
      <c r="M10">
        <v>0</v>
      </c>
      <c r="N10">
        <v>0</v>
      </c>
    </row>
    <row r="11" spans="1:14">
      <c r="B11" s="436">
        <v>0</v>
      </c>
      <c r="C11" s="436">
        <v>0</v>
      </c>
      <c r="D11" s="436">
        <v>0</v>
      </c>
      <c r="E11" s="436">
        <v>0</v>
      </c>
      <c r="H11" s="436">
        <v>0</v>
      </c>
      <c r="N11" s="436">
        <v>0</v>
      </c>
    </row>
    <row r="12" spans="1:14">
      <c r="A12" t="s">
        <v>406</v>
      </c>
      <c r="B12">
        <v>2418</v>
      </c>
      <c r="C12">
        <v>1</v>
      </c>
      <c r="D12">
        <v>0</v>
      </c>
      <c r="E12">
        <v>2419</v>
      </c>
      <c r="F12" s="435">
        <v>56627.96</v>
      </c>
      <c r="G12" s="435">
        <v>371223.57</v>
      </c>
      <c r="H12">
        <v>130</v>
      </c>
      <c r="I12" s="435">
        <v>13147.59</v>
      </c>
      <c r="J12" s="435"/>
      <c r="K12" s="435">
        <v>355709.42</v>
      </c>
      <c r="L12" s="435">
        <v>301448.02</v>
      </c>
      <c r="M12">
        <v>127</v>
      </c>
      <c r="N12">
        <v>33</v>
      </c>
    </row>
    <row r="13" spans="1:14">
      <c r="B13" s="435">
        <v>314531.18</v>
      </c>
      <c r="C13" s="435">
        <v>64.430000000000007</v>
      </c>
      <c r="D13" s="436">
        <v>0</v>
      </c>
      <c r="E13" s="435">
        <v>314595.61</v>
      </c>
      <c r="H13" s="435">
        <v>15514.15</v>
      </c>
      <c r="N13" s="436">
        <v>0</v>
      </c>
    </row>
    <row r="14" spans="1:14">
      <c r="A14" t="s">
        <v>403</v>
      </c>
      <c r="B14">
        <v>2361</v>
      </c>
      <c r="C14">
        <v>0</v>
      </c>
      <c r="D14">
        <v>1</v>
      </c>
      <c r="E14">
        <v>2362</v>
      </c>
      <c r="F14" s="435">
        <v>51697.23</v>
      </c>
      <c r="G14" s="435">
        <v>339002.28</v>
      </c>
      <c r="H14">
        <v>93</v>
      </c>
      <c r="I14" s="435">
        <v>8787.35</v>
      </c>
      <c r="J14" s="435"/>
      <c r="K14" s="435">
        <v>328633.45</v>
      </c>
      <c r="L14" s="435">
        <v>278517.7</v>
      </c>
      <c r="M14">
        <v>131</v>
      </c>
      <c r="N14">
        <v>13</v>
      </c>
    </row>
    <row r="15" spans="1:14">
      <c r="B15" s="435">
        <v>287200.05</v>
      </c>
      <c r="C15" s="436">
        <v>0</v>
      </c>
      <c r="D15" s="436">
        <v>105</v>
      </c>
      <c r="E15" s="435">
        <v>287305.05</v>
      </c>
      <c r="H15" s="435">
        <v>10368.83</v>
      </c>
      <c r="N15" s="436">
        <v>0</v>
      </c>
    </row>
    <row r="16" spans="1:14">
      <c r="A16" t="s">
        <v>404</v>
      </c>
      <c r="B16">
        <v>3084</v>
      </c>
      <c r="C16">
        <v>1</v>
      </c>
      <c r="D16">
        <v>10</v>
      </c>
      <c r="E16">
        <v>3095</v>
      </c>
      <c r="F16" s="435">
        <v>67940.820000000007</v>
      </c>
      <c r="G16" s="435">
        <v>446514.27</v>
      </c>
      <c r="H16">
        <v>140</v>
      </c>
      <c r="I16" s="435">
        <v>16102.71</v>
      </c>
      <c r="J16" s="435"/>
      <c r="K16" s="435">
        <v>427513.39</v>
      </c>
      <c r="L16" s="435">
        <v>362470.74</v>
      </c>
      <c r="M16">
        <v>120</v>
      </c>
      <c r="N16">
        <v>32</v>
      </c>
    </row>
    <row r="17" spans="1:14">
      <c r="B17" s="435">
        <v>377343.66</v>
      </c>
      <c r="C17" s="435">
        <v>98.64</v>
      </c>
      <c r="D17" s="435">
        <v>1131.1500000000001</v>
      </c>
      <c r="E17" s="435">
        <v>378573.45</v>
      </c>
      <c r="H17" s="435">
        <v>19000.88</v>
      </c>
      <c r="N17" s="436">
        <v>0</v>
      </c>
    </row>
    <row r="18" spans="1:14">
      <c r="A18" t="s">
        <v>320</v>
      </c>
      <c r="B18">
        <v>2691</v>
      </c>
      <c r="C18">
        <v>2</v>
      </c>
      <c r="D18">
        <v>0</v>
      </c>
      <c r="E18">
        <v>2693</v>
      </c>
      <c r="F18" s="435">
        <v>61545.93</v>
      </c>
      <c r="G18" s="435">
        <v>403461.02</v>
      </c>
      <c r="H18">
        <v>106</v>
      </c>
      <c r="I18" s="435">
        <v>9916.93</v>
      </c>
      <c r="J18" s="435"/>
      <c r="K18" s="435">
        <v>391759.05</v>
      </c>
      <c r="L18" s="435">
        <v>331998.15999999997</v>
      </c>
      <c r="M18">
        <v>253</v>
      </c>
      <c r="N18">
        <v>23</v>
      </c>
    </row>
    <row r="19" spans="1:14">
      <c r="B19" s="435">
        <v>341471.78</v>
      </c>
      <c r="C19" s="435">
        <v>443.31</v>
      </c>
      <c r="D19" s="436">
        <v>0</v>
      </c>
      <c r="E19" s="435">
        <v>341915.09</v>
      </c>
      <c r="H19" s="435">
        <v>11701.97</v>
      </c>
      <c r="N19" s="436">
        <v>0</v>
      </c>
    </row>
    <row r="20" spans="1:14">
      <c r="A20" t="s">
        <v>264</v>
      </c>
      <c r="B20">
        <v>1320</v>
      </c>
      <c r="C20">
        <v>1</v>
      </c>
      <c r="D20">
        <v>55</v>
      </c>
      <c r="E20">
        <v>1376</v>
      </c>
      <c r="F20" s="435">
        <v>32483.81</v>
      </c>
      <c r="G20" s="435">
        <v>224072.91</v>
      </c>
      <c r="H20">
        <v>54</v>
      </c>
      <c r="I20" s="435">
        <v>6533.73</v>
      </c>
      <c r="J20" s="435"/>
      <c r="K20" s="435">
        <v>216363.12</v>
      </c>
      <c r="L20" s="435">
        <v>185055.37</v>
      </c>
      <c r="M20">
        <v>104</v>
      </c>
      <c r="N20">
        <v>16</v>
      </c>
    </row>
    <row r="21" spans="1:14">
      <c r="B21" s="435">
        <v>180459.41</v>
      </c>
      <c r="C21" s="435">
        <v>3.96</v>
      </c>
      <c r="D21" s="435">
        <v>11125.73</v>
      </c>
      <c r="E21" s="435">
        <v>191589.1</v>
      </c>
      <c r="H21" s="435">
        <v>7709.79</v>
      </c>
      <c r="N21" s="436">
        <v>0</v>
      </c>
    </row>
    <row r="22" spans="1:14">
      <c r="A22" t="s">
        <v>318</v>
      </c>
      <c r="B22">
        <v>3278</v>
      </c>
      <c r="C22">
        <v>1</v>
      </c>
      <c r="D22">
        <v>5</v>
      </c>
      <c r="E22">
        <v>3284</v>
      </c>
      <c r="F22" s="435">
        <v>77443.66</v>
      </c>
      <c r="G22" s="435">
        <v>508383.95</v>
      </c>
      <c r="H22">
        <v>175</v>
      </c>
      <c r="I22" s="435">
        <v>16937.169999999998</v>
      </c>
      <c r="J22" s="435"/>
      <c r="K22" s="435">
        <v>488398.1</v>
      </c>
      <c r="L22" s="435">
        <v>414003.12</v>
      </c>
      <c r="M22">
        <v>203</v>
      </c>
      <c r="N22">
        <v>53</v>
      </c>
    </row>
    <row r="23" spans="1:14">
      <c r="B23" s="435">
        <v>429804.12</v>
      </c>
      <c r="C23" s="435">
        <v>429.77</v>
      </c>
      <c r="D23" s="435">
        <v>706.4</v>
      </c>
      <c r="E23" s="435">
        <v>430940.29</v>
      </c>
      <c r="H23" s="435">
        <v>19985.849999999999</v>
      </c>
      <c r="N23" s="436">
        <v>0</v>
      </c>
    </row>
    <row r="24" spans="1:14">
      <c r="A24" t="s">
        <v>306</v>
      </c>
      <c r="B24">
        <v>3453</v>
      </c>
      <c r="C24">
        <v>0</v>
      </c>
      <c r="D24">
        <v>11</v>
      </c>
      <c r="E24">
        <v>3464</v>
      </c>
      <c r="F24" s="435">
        <v>77084.710000000006</v>
      </c>
      <c r="G24" s="435">
        <v>507153.5</v>
      </c>
      <c r="H24">
        <v>188</v>
      </c>
      <c r="I24" s="435">
        <v>21152.26</v>
      </c>
      <c r="J24" s="435"/>
      <c r="K24" s="435">
        <v>482193.84</v>
      </c>
      <c r="L24" s="435">
        <v>408916.53</v>
      </c>
      <c r="M24">
        <v>206</v>
      </c>
      <c r="N24">
        <v>68</v>
      </c>
    </row>
    <row r="25" spans="1:14">
      <c r="B25" s="435">
        <v>428242.29</v>
      </c>
      <c r="C25" s="436">
        <v>0</v>
      </c>
      <c r="D25" s="435">
        <v>1826.5</v>
      </c>
      <c r="E25" s="435">
        <v>430068.79</v>
      </c>
      <c r="H25" s="435">
        <v>24959.66</v>
      </c>
      <c r="N25" s="436">
        <v>0</v>
      </c>
    </row>
    <row r="26" spans="1:14">
      <c r="A26" t="s">
        <v>314</v>
      </c>
      <c r="B26">
        <v>3311</v>
      </c>
      <c r="C26">
        <v>1</v>
      </c>
      <c r="D26">
        <v>3</v>
      </c>
      <c r="E26">
        <v>3315</v>
      </c>
      <c r="F26" s="435">
        <v>76556.86</v>
      </c>
      <c r="G26" s="435">
        <v>502256.33</v>
      </c>
      <c r="H26">
        <v>166</v>
      </c>
      <c r="I26" s="435">
        <v>14459.81</v>
      </c>
      <c r="J26" s="435"/>
      <c r="K26" s="435">
        <v>485193.76</v>
      </c>
      <c r="L26" s="435">
        <v>411239.66</v>
      </c>
      <c r="M26">
        <v>230</v>
      </c>
      <c r="N26">
        <v>75</v>
      </c>
    </row>
    <row r="27" spans="1:14">
      <c r="B27" s="435">
        <v>425258.94</v>
      </c>
      <c r="C27" s="435">
        <v>49.73</v>
      </c>
      <c r="D27" s="435">
        <v>390.8</v>
      </c>
      <c r="E27" s="435">
        <v>425699.47</v>
      </c>
      <c r="H27" s="435">
        <v>17062.57</v>
      </c>
      <c r="N27" s="436">
        <v>0</v>
      </c>
    </row>
    <row r="28" spans="1:14">
      <c r="B28">
        <v>29720</v>
      </c>
      <c r="C28">
        <v>9</v>
      </c>
      <c r="D28">
        <v>164</v>
      </c>
      <c r="E28">
        <v>29893</v>
      </c>
      <c r="F28" s="435">
        <v>677982.27</v>
      </c>
      <c r="G28" s="435">
        <v>4477371.8499999996</v>
      </c>
      <c r="H28">
        <v>1392</v>
      </c>
      <c r="I28" s="435">
        <v>142489.12</v>
      </c>
      <c r="J28" s="435"/>
      <c r="K28" s="435">
        <v>4309392.7699999996</v>
      </c>
      <c r="L28" s="435">
        <v>3656900.46</v>
      </c>
      <c r="M28">
        <v>2076</v>
      </c>
      <c r="N28">
        <v>470</v>
      </c>
    </row>
    <row r="29" spans="1:14">
      <c r="B29" s="435">
        <v>3765217.44</v>
      </c>
      <c r="C29" s="435">
        <v>1284.17</v>
      </c>
      <c r="D29" s="435">
        <v>32887.97</v>
      </c>
      <c r="E29" s="435">
        <v>3799389.58</v>
      </c>
      <c r="H29" s="435">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384</v>
      </c>
      <c r="B2" t="s">
        <v>385</v>
      </c>
      <c r="C2" t="s">
        <v>386</v>
      </c>
      <c r="D2" t="s">
        <v>387</v>
      </c>
      <c r="E2" t="s">
        <v>388</v>
      </c>
      <c r="F2" t="s">
        <v>389</v>
      </c>
      <c r="G2" t="s">
        <v>390</v>
      </c>
      <c r="H2" t="s">
        <v>391</v>
      </c>
      <c r="I2" t="s">
        <v>392</v>
      </c>
      <c r="J2" t="s">
        <v>393</v>
      </c>
      <c r="K2" t="s">
        <v>394</v>
      </c>
      <c r="L2" t="s">
        <v>395</v>
      </c>
      <c r="M2" t="s">
        <v>396</v>
      </c>
    </row>
    <row r="3" spans="1:13">
      <c r="B3" t="s">
        <v>397</v>
      </c>
      <c r="C3" t="s">
        <v>398</v>
      </c>
      <c r="D3" t="s">
        <v>399</v>
      </c>
      <c r="E3" t="s">
        <v>400</v>
      </c>
      <c r="H3" t="s">
        <v>401</v>
      </c>
      <c r="M3" t="s">
        <v>402</v>
      </c>
    </row>
    <row r="4" spans="1:13">
      <c r="A4" t="s">
        <v>41</v>
      </c>
      <c r="B4">
        <v>2177</v>
      </c>
      <c r="C4">
        <v>0</v>
      </c>
      <c r="D4">
        <v>11</v>
      </c>
      <c r="E4">
        <v>2188</v>
      </c>
      <c r="F4" s="435">
        <v>51022.47</v>
      </c>
      <c r="G4" s="435">
        <v>336116.93</v>
      </c>
      <c r="H4">
        <v>69</v>
      </c>
      <c r="I4" s="435">
        <v>6773.26</v>
      </c>
      <c r="J4" s="435">
        <v>328124.48</v>
      </c>
      <c r="K4" s="435">
        <v>278321.2</v>
      </c>
      <c r="L4">
        <v>236</v>
      </c>
      <c r="M4">
        <v>36</v>
      </c>
    </row>
    <row r="5" spans="1:13">
      <c r="B5" s="435">
        <v>283452.98</v>
      </c>
      <c r="C5" s="436">
        <v>0</v>
      </c>
      <c r="D5" s="435">
        <v>1641.48</v>
      </c>
      <c r="E5" s="435">
        <v>285094.46000000002</v>
      </c>
      <c r="H5" s="435">
        <v>7992.45</v>
      </c>
      <c r="M5" s="436">
        <v>0</v>
      </c>
    </row>
    <row r="6" spans="1:13">
      <c r="A6" t="s">
        <v>405</v>
      </c>
      <c r="B6">
        <v>3249</v>
      </c>
      <c r="C6">
        <v>2</v>
      </c>
      <c r="D6">
        <v>19</v>
      </c>
      <c r="E6">
        <v>3270</v>
      </c>
      <c r="F6" s="435">
        <v>77470.240000000005</v>
      </c>
      <c r="G6" s="436">
        <v>511089</v>
      </c>
      <c r="H6">
        <v>172</v>
      </c>
      <c r="I6" s="435">
        <v>17157.73</v>
      </c>
      <c r="J6" s="435">
        <v>490905.13</v>
      </c>
      <c r="K6" s="435">
        <v>416461.03</v>
      </c>
      <c r="L6">
        <v>242</v>
      </c>
      <c r="M6">
        <v>54</v>
      </c>
    </row>
    <row r="7" spans="1:13">
      <c r="B7" s="435">
        <v>429930.94</v>
      </c>
      <c r="C7" s="435">
        <v>453.55</v>
      </c>
      <c r="D7" s="435">
        <v>3234.27</v>
      </c>
      <c r="E7" s="435">
        <v>433618.76</v>
      </c>
      <c r="H7" s="435">
        <v>20183.87</v>
      </c>
      <c r="M7" s="436">
        <v>0</v>
      </c>
    </row>
    <row r="8" spans="1:13">
      <c r="A8" t="s">
        <v>263</v>
      </c>
      <c r="B8">
        <v>2506</v>
      </c>
      <c r="C8">
        <v>0</v>
      </c>
      <c r="D8">
        <v>4</v>
      </c>
      <c r="E8">
        <v>2510</v>
      </c>
      <c r="F8" s="435">
        <v>56912.95</v>
      </c>
      <c r="G8" s="435">
        <v>373809.25</v>
      </c>
      <c r="H8">
        <v>84</v>
      </c>
      <c r="I8" s="435">
        <v>7427.77</v>
      </c>
      <c r="J8" s="435">
        <v>365066.89</v>
      </c>
      <c r="K8" s="435">
        <v>309468.53000000003</v>
      </c>
      <c r="L8">
        <v>371</v>
      </c>
      <c r="M8">
        <v>42</v>
      </c>
    </row>
    <row r="9" spans="1:13">
      <c r="B9" s="435">
        <v>316178.32</v>
      </c>
      <c r="C9" s="436">
        <v>0</v>
      </c>
      <c r="D9" s="435">
        <v>717.98</v>
      </c>
      <c r="E9" s="435">
        <v>316896.3</v>
      </c>
      <c r="H9" s="435">
        <v>8742.36</v>
      </c>
      <c r="M9" s="436">
        <v>0</v>
      </c>
    </row>
    <row r="10" spans="1:13">
      <c r="A10" t="s">
        <v>407</v>
      </c>
      <c r="B10">
        <v>0</v>
      </c>
      <c r="C10">
        <v>0</v>
      </c>
      <c r="D10">
        <v>0</v>
      </c>
      <c r="E10">
        <v>0</v>
      </c>
      <c r="F10" s="436">
        <v>0</v>
      </c>
      <c r="G10" s="436">
        <v>0</v>
      </c>
      <c r="H10">
        <v>0</v>
      </c>
      <c r="I10" s="436">
        <v>0</v>
      </c>
      <c r="J10" s="436">
        <v>0</v>
      </c>
      <c r="K10" s="436">
        <v>0</v>
      </c>
      <c r="L10">
        <v>0</v>
      </c>
      <c r="M10">
        <v>0</v>
      </c>
    </row>
    <row r="11" spans="1:13">
      <c r="B11" s="436">
        <v>0</v>
      </c>
      <c r="C11" s="436">
        <v>0</v>
      </c>
      <c r="D11" s="436">
        <v>0</v>
      </c>
      <c r="E11" s="436">
        <v>0</v>
      </c>
      <c r="H11" s="436">
        <v>0</v>
      </c>
      <c r="M11" s="436">
        <v>0</v>
      </c>
    </row>
    <row r="12" spans="1:13">
      <c r="A12" t="s">
        <v>406</v>
      </c>
      <c r="B12">
        <v>2428</v>
      </c>
      <c r="C12">
        <v>0</v>
      </c>
      <c r="D12">
        <v>2</v>
      </c>
      <c r="E12">
        <v>2430</v>
      </c>
      <c r="F12" s="435">
        <v>58135.51</v>
      </c>
      <c r="G12" s="435">
        <v>381414.1</v>
      </c>
      <c r="H12">
        <v>102</v>
      </c>
      <c r="I12" s="435">
        <v>11105.68</v>
      </c>
      <c r="J12" s="435">
        <v>368309.4</v>
      </c>
      <c r="K12" s="435">
        <v>312172.90999999997</v>
      </c>
      <c r="L12">
        <v>141</v>
      </c>
      <c r="M12">
        <v>43</v>
      </c>
    </row>
    <row r="13" spans="1:13">
      <c r="B13" s="435">
        <v>322970.69</v>
      </c>
      <c r="C13" s="436">
        <v>0</v>
      </c>
      <c r="D13" s="435">
        <v>307.89999999999998</v>
      </c>
      <c r="E13" s="435">
        <v>323278.59000000003</v>
      </c>
      <c r="H13" s="435">
        <v>13104.7</v>
      </c>
      <c r="M13" s="436">
        <v>0</v>
      </c>
    </row>
    <row r="14" spans="1:13">
      <c r="A14" t="s">
        <v>403</v>
      </c>
      <c r="B14">
        <v>2621</v>
      </c>
      <c r="C14">
        <v>0</v>
      </c>
      <c r="D14">
        <v>2</v>
      </c>
      <c r="E14">
        <v>2623</v>
      </c>
      <c r="F14" s="435">
        <v>58714.15</v>
      </c>
      <c r="G14" s="435">
        <v>385218.5</v>
      </c>
      <c r="H14">
        <v>93</v>
      </c>
      <c r="I14" s="435">
        <v>8684.64</v>
      </c>
      <c r="J14" s="436">
        <v>374971</v>
      </c>
      <c r="K14" s="435">
        <v>317819.71000000002</v>
      </c>
      <c r="L14">
        <v>195</v>
      </c>
      <c r="M14">
        <v>29</v>
      </c>
    </row>
    <row r="15" spans="1:13">
      <c r="B15" s="435">
        <v>326184.42</v>
      </c>
      <c r="C15" s="436">
        <v>0</v>
      </c>
      <c r="D15" s="435">
        <v>319.93</v>
      </c>
      <c r="E15" s="435">
        <v>326504.34999999998</v>
      </c>
      <c r="H15" s="435">
        <v>10247.5</v>
      </c>
      <c r="M15" s="436">
        <v>0</v>
      </c>
    </row>
    <row r="16" spans="1:13">
      <c r="A16" t="s">
        <v>404</v>
      </c>
      <c r="B16">
        <v>2922</v>
      </c>
      <c r="C16">
        <v>1</v>
      </c>
      <c r="D16">
        <v>11</v>
      </c>
      <c r="E16">
        <v>2934</v>
      </c>
      <c r="F16" s="435">
        <v>67587.63</v>
      </c>
      <c r="G16" s="435">
        <v>444400.04</v>
      </c>
      <c r="H16">
        <v>115</v>
      </c>
      <c r="I16" s="435">
        <v>11391.52</v>
      </c>
      <c r="J16" s="435">
        <v>430958.37</v>
      </c>
      <c r="K16" s="435">
        <v>365420.89</v>
      </c>
      <c r="L16">
        <v>131</v>
      </c>
      <c r="M16">
        <v>20</v>
      </c>
    </row>
    <row r="17" spans="1:13">
      <c r="B17" s="435">
        <v>375439.69</v>
      </c>
      <c r="C17" s="435">
        <v>41.77</v>
      </c>
      <c r="D17" s="435">
        <v>1330.95</v>
      </c>
      <c r="E17" s="435">
        <v>376812.41</v>
      </c>
      <c r="H17" s="435">
        <v>13441.67</v>
      </c>
      <c r="M17" s="436">
        <v>0</v>
      </c>
    </row>
    <row r="18" spans="1:13">
      <c r="A18" t="s">
        <v>320</v>
      </c>
      <c r="B18">
        <v>2617</v>
      </c>
      <c r="C18">
        <v>0</v>
      </c>
      <c r="D18">
        <v>1</v>
      </c>
      <c r="E18">
        <v>2618</v>
      </c>
      <c r="F18" s="435">
        <v>59573.41</v>
      </c>
      <c r="G18" s="435">
        <v>390623.99</v>
      </c>
      <c r="H18">
        <v>69</v>
      </c>
      <c r="I18" s="435">
        <v>6967.41</v>
      </c>
      <c r="J18" s="435">
        <v>382402.45</v>
      </c>
      <c r="K18" s="435">
        <v>324083.17</v>
      </c>
      <c r="L18">
        <v>264</v>
      </c>
      <c r="M18">
        <v>16</v>
      </c>
    </row>
    <row r="19" spans="1:13">
      <c r="B19" s="435">
        <v>330958.58</v>
      </c>
      <c r="C19" s="436">
        <v>0</v>
      </c>
      <c r="D19" s="436">
        <v>92</v>
      </c>
      <c r="E19" s="435">
        <v>331050.58</v>
      </c>
      <c r="H19" s="435">
        <v>8221.5400000000009</v>
      </c>
      <c r="M19" s="436">
        <v>0</v>
      </c>
    </row>
    <row r="20" spans="1:13">
      <c r="A20" t="s">
        <v>264</v>
      </c>
      <c r="B20">
        <v>1633</v>
      </c>
      <c r="C20">
        <v>0</v>
      </c>
      <c r="D20">
        <v>3</v>
      </c>
      <c r="E20">
        <v>1636</v>
      </c>
      <c r="F20" s="435">
        <v>40610.78</v>
      </c>
      <c r="G20" s="435">
        <v>266670.36</v>
      </c>
      <c r="H20">
        <v>65</v>
      </c>
      <c r="I20" s="435">
        <v>7652.68</v>
      </c>
      <c r="J20" s="435">
        <v>257668.64</v>
      </c>
      <c r="K20" s="435">
        <v>218406.9</v>
      </c>
      <c r="L20">
        <v>155</v>
      </c>
      <c r="M20">
        <v>21</v>
      </c>
    </row>
    <row r="21" spans="1:13">
      <c r="B21" s="435">
        <v>225612.84</v>
      </c>
      <c r="C21" s="436">
        <v>0</v>
      </c>
      <c r="D21" s="435">
        <v>446.74</v>
      </c>
      <c r="E21" s="435">
        <v>226059.58</v>
      </c>
      <c r="H21" s="435">
        <v>9001.7199999999993</v>
      </c>
      <c r="M21" s="436">
        <v>0</v>
      </c>
    </row>
    <row r="22" spans="1:13">
      <c r="A22" t="s">
        <v>318</v>
      </c>
      <c r="B22">
        <v>3277</v>
      </c>
      <c r="C22">
        <v>0</v>
      </c>
      <c r="D22">
        <v>4</v>
      </c>
      <c r="E22">
        <v>3281</v>
      </c>
      <c r="F22" s="435">
        <v>78812.98</v>
      </c>
      <c r="G22" s="435">
        <v>517036.42</v>
      </c>
      <c r="H22">
        <v>145</v>
      </c>
      <c r="I22" s="435">
        <v>13530.92</v>
      </c>
      <c r="J22" s="435">
        <v>501069.93</v>
      </c>
      <c r="K22" s="435">
        <v>424692.52</v>
      </c>
      <c r="L22">
        <v>263</v>
      </c>
      <c r="M22">
        <v>35</v>
      </c>
    </row>
    <row r="23" spans="1:13">
      <c r="B23" s="435">
        <v>437845.42</v>
      </c>
      <c r="C23" s="436">
        <v>0</v>
      </c>
      <c r="D23" s="435">
        <v>378.02</v>
      </c>
      <c r="E23" s="435">
        <v>438223.44</v>
      </c>
      <c r="H23" s="435">
        <v>15966.49</v>
      </c>
      <c r="M23" s="436">
        <v>0</v>
      </c>
    </row>
    <row r="24" spans="1:13">
      <c r="A24" t="s">
        <v>306</v>
      </c>
      <c r="B24">
        <v>3164</v>
      </c>
      <c r="C24">
        <v>1</v>
      </c>
      <c r="D24">
        <v>6</v>
      </c>
      <c r="E24">
        <v>3171</v>
      </c>
      <c r="F24" s="435">
        <v>71947.070000000007</v>
      </c>
      <c r="G24" s="435">
        <v>472592.76</v>
      </c>
      <c r="H24">
        <v>163</v>
      </c>
      <c r="I24" s="435">
        <v>15033.53</v>
      </c>
      <c r="J24" s="435">
        <v>454853.2</v>
      </c>
      <c r="K24" s="435">
        <v>385612.16</v>
      </c>
      <c r="L24">
        <v>224</v>
      </c>
      <c r="M24">
        <v>46</v>
      </c>
    </row>
    <row r="25" spans="1:13">
      <c r="B25" s="435">
        <v>399628.96</v>
      </c>
      <c r="C25" s="435">
        <v>69.489999999999995</v>
      </c>
      <c r="D25" s="435">
        <v>947.24</v>
      </c>
      <c r="E25" s="435">
        <v>400645.69</v>
      </c>
      <c r="H25" s="435">
        <v>17739.560000000001</v>
      </c>
      <c r="M25" s="436">
        <v>0</v>
      </c>
    </row>
    <row r="26" spans="1:13">
      <c r="A26" t="s">
        <v>314</v>
      </c>
      <c r="B26">
        <v>3221</v>
      </c>
      <c r="C26">
        <v>3</v>
      </c>
      <c r="D26">
        <v>3</v>
      </c>
      <c r="E26">
        <v>3227</v>
      </c>
      <c r="F26" s="435">
        <v>76580.929999999993</v>
      </c>
      <c r="G26" s="435">
        <v>502406.46</v>
      </c>
      <c r="H26">
        <v>138</v>
      </c>
      <c r="I26" s="435">
        <v>12451.36</v>
      </c>
      <c r="J26" s="435">
        <v>487713.85</v>
      </c>
      <c r="K26" s="435">
        <v>413374.17</v>
      </c>
      <c r="L26">
        <v>257</v>
      </c>
      <c r="M26">
        <v>58</v>
      </c>
    </row>
    <row r="27" spans="1:13">
      <c r="B27" s="435">
        <v>425357.94</v>
      </c>
      <c r="C27" s="435">
        <v>85.39</v>
      </c>
      <c r="D27" s="435">
        <v>382.2</v>
      </c>
      <c r="E27" s="435">
        <v>425825.53</v>
      </c>
      <c r="H27" s="435">
        <v>14692.61</v>
      </c>
      <c r="M27" s="436">
        <v>0</v>
      </c>
    </row>
    <row r="28" spans="1:13">
      <c r="B28">
        <v>29815</v>
      </c>
      <c r="C28">
        <v>7</v>
      </c>
      <c r="D28">
        <v>66</v>
      </c>
      <c r="E28">
        <v>29888</v>
      </c>
      <c r="F28" s="435">
        <v>697368.12</v>
      </c>
      <c r="G28" s="435">
        <v>4581377.8099999996</v>
      </c>
      <c r="H28">
        <v>1215</v>
      </c>
      <c r="I28" s="435">
        <v>118176.5</v>
      </c>
      <c r="J28" s="435">
        <v>4442043.3600000003</v>
      </c>
      <c r="K28" s="435">
        <v>3765833.19</v>
      </c>
      <c r="L28">
        <v>2479</v>
      </c>
      <c r="M28">
        <v>400</v>
      </c>
    </row>
    <row r="29" spans="1:13">
      <c r="B29" s="435">
        <v>3873560.78</v>
      </c>
      <c r="C29" s="435">
        <v>650.20000000000005</v>
      </c>
      <c r="D29" s="435">
        <v>9798.7099999999991</v>
      </c>
      <c r="E29" s="435">
        <v>3884009.69</v>
      </c>
      <c r="H29" s="435">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59" bestFit="1" customWidth="1"/>
  </cols>
  <sheetData>
    <row r="2" spans="1:13">
      <c r="A2" t="s">
        <v>384</v>
      </c>
      <c r="B2" t="s">
        <v>385</v>
      </c>
      <c r="C2" t="s">
        <v>386</v>
      </c>
      <c r="D2" t="s">
        <v>387</v>
      </c>
      <c r="E2" t="s">
        <v>388</v>
      </c>
      <c r="F2" t="s">
        <v>389</v>
      </c>
      <c r="G2" t="s">
        <v>390</v>
      </c>
      <c r="H2" t="s">
        <v>391</v>
      </c>
      <c r="I2" t="s">
        <v>392</v>
      </c>
      <c r="J2" t="s">
        <v>393</v>
      </c>
      <c r="K2" s="459" t="s">
        <v>394</v>
      </c>
      <c r="L2" t="s">
        <v>395</v>
      </c>
      <c r="M2" t="s">
        <v>396</v>
      </c>
    </row>
    <row r="3" spans="1:13">
      <c r="B3" t="s">
        <v>397</v>
      </c>
      <c r="C3" t="s">
        <v>398</v>
      </c>
      <c r="D3" t="s">
        <v>399</v>
      </c>
      <c r="E3" t="s">
        <v>400</v>
      </c>
      <c r="H3" t="s">
        <v>401</v>
      </c>
      <c r="M3" t="s">
        <v>402</v>
      </c>
    </row>
    <row r="4" spans="1:13">
      <c r="A4" t="s">
        <v>403</v>
      </c>
      <c r="B4">
        <v>2442</v>
      </c>
      <c r="C4">
        <v>1</v>
      </c>
      <c r="D4">
        <v>0</v>
      </c>
      <c r="E4">
        <v>2443</v>
      </c>
      <c r="F4" s="435">
        <v>63077.1</v>
      </c>
      <c r="G4" s="435">
        <v>413503.04</v>
      </c>
      <c r="H4">
        <v>89</v>
      </c>
      <c r="I4" s="435">
        <v>8860.33</v>
      </c>
      <c r="J4" s="435">
        <v>403048.06</v>
      </c>
      <c r="K4" s="481">
        <v>341565.61</v>
      </c>
      <c r="L4">
        <v>180</v>
      </c>
      <c r="M4">
        <v>27</v>
      </c>
    </row>
    <row r="5" spans="1:13">
      <c r="B5" s="435">
        <v>350346.6</v>
      </c>
      <c r="C5" s="435">
        <v>79.34</v>
      </c>
      <c r="D5" s="436">
        <v>0</v>
      </c>
      <c r="E5" s="435">
        <v>350425.94</v>
      </c>
      <c r="H5" s="435">
        <v>10454.98</v>
      </c>
      <c r="M5" s="436">
        <v>0</v>
      </c>
    </row>
    <row r="6" spans="1:13">
      <c r="A6" t="s">
        <v>404</v>
      </c>
      <c r="B6">
        <v>3077</v>
      </c>
      <c r="C6">
        <v>0</v>
      </c>
      <c r="D6">
        <v>3</v>
      </c>
      <c r="E6">
        <v>3080</v>
      </c>
      <c r="F6" s="435">
        <v>82104.600000000006</v>
      </c>
      <c r="G6" s="435">
        <v>538519.57999999996</v>
      </c>
      <c r="H6">
        <v>107</v>
      </c>
      <c r="I6" s="435">
        <v>11971.11</v>
      </c>
      <c r="J6" s="435">
        <v>524393.80000000005</v>
      </c>
      <c r="K6" s="481">
        <v>444443.87</v>
      </c>
      <c r="L6">
        <v>130</v>
      </c>
      <c r="M6">
        <v>30</v>
      </c>
    </row>
    <row r="7" spans="1:13">
      <c r="B7" s="435">
        <v>456131.34</v>
      </c>
      <c r="C7" s="436">
        <v>0</v>
      </c>
      <c r="D7" s="435">
        <v>283.64</v>
      </c>
      <c r="E7" s="435">
        <v>456414.98</v>
      </c>
      <c r="H7" s="435">
        <v>14125.78</v>
      </c>
      <c r="M7" s="436">
        <v>0</v>
      </c>
    </row>
    <row r="8" spans="1:13">
      <c r="A8" t="s">
        <v>263</v>
      </c>
      <c r="B8">
        <v>2608</v>
      </c>
      <c r="C8">
        <v>1</v>
      </c>
      <c r="D8">
        <v>7</v>
      </c>
      <c r="E8">
        <v>2616</v>
      </c>
      <c r="F8" s="435">
        <v>68471.28</v>
      </c>
      <c r="G8" s="435">
        <v>449800.74</v>
      </c>
      <c r="H8">
        <v>103</v>
      </c>
      <c r="I8" s="435">
        <v>9888.25</v>
      </c>
      <c r="J8" s="435">
        <v>438132.75</v>
      </c>
      <c r="K8" s="481">
        <v>371441.21</v>
      </c>
      <c r="L8">
        <v>347</v>
      </c>
      <c r="M8">
        <v>49</v>
      </c>
    </row>
    <row r="9" spans="1:13">
      <c r="B9" s="435">
        <v>380249.07</v>
      </c>
      <c r="C9" s="435">
        <v>146.87</v>
      </c>
      <c r="D9" s="435">
        <v>933.52</v>
      </c>
      <c r="E9" s="435">
        <v>381329.46</v>
      </c>
      <c r="H9" s="435">
        <v>11667.99</v>
      </c>
      <c r="M9" s="436">
        <v>0</v>
      </c>
    </row>
    <row r="10" spans="1:13">
      <c r="A10" t="s">
        <v>320</v>
      </c>
      <c r="B10">
        <v>2536</v>
      </c>
      <c r="C10">
        <v>0</v>
      </c>
      <c r="D10">
        <v>40</v>
      </c>
      <c r="E10">
        <v>2576</v>
      </c>
      <c r="F10" s="435">
        <v>67374.600000000006</v>
      </c>
      <c r="G10" s="435">
        <v>450812.77</v>
      </c>
      <c r="H10">
        <v>71</v>
      </c>
      <c r="I10" s="435">
        <v>7241.19</v>
      </c>
      <c r="J10" s="435">
        <v>442268.17</v>
      </c>
      <c r="K10" s="481">
        <v>376196.98</v>
      </c>
      <c r="L10">
        <v>229</v>
      </c>
      <c r="M10">
        <v>15</v>
      </c>
    </row>
    <row r="11" spans="1:13">
      <c r="B11" s="435">
        <v>374302.24</v>
      </c>
      <c r="C11" s="436">
        <v>0</v>
      </c>
      <c r="D11" s="435">
        <v>9135.93</v>
      </c>
      <c r="E11" s="435">
        <v>383438.17</v>
      </c>
      <c r="H11" s="435">
        <v>8544.6</v>
      </c>
      <c r="M11" s="436">
        <v>0</v>
      </c>
    </row>
    <row r="12" spans="1:13">
      <c r="A12" t="s">
        <v>41</v>
      </c>
      <c r="B12">
        <v>2156</v>
      </c>
      <c r="C12">
        <v>0</v>
      </c>
      <c r="D12">
        <v>14</v>
      </c>
      <c r="E12">
        <v>2170</v>
      </c>
      <c r="F12" s="435">
        <v>58585.95</v>
      </c>
      <c r="G12" s="435">
        <v>386455.22</v>
      </c>
      <c r="H12">
        <v>86</v>
      </c>
      <c r="I12" s="436">
        <v>10025</v>
      </c>
      <c r="J12" s="435">
        <v>374625.73</v>
      </c>
      <c r="K12" s="481">
        <v>317844.28000000003</v>
      </c>
      <c r="L12">
        <v>152</v>
      </c>
      <c r="M12">
        <v>45</v>
      </c>
    </row>
    <row r="13" spans="1:13">
      <c r="B13" s="435">
        <v>325476.15000000002</v>
      </c>
      <c r="C13" s="436">
        <v>0</v>
      </c>
      <c r="D13" s="435">
        <v>2393.12</v>
      </c>
      <c r="E13" s="435">
        <v>327869.27</v>
      </c>
      <c r="H13" s="435">
        <v>11829.49</v>
      </c>
      <c r="M13" s="436">
        <v>0</v>
      </c>
    </row>
    <row r="14" spans="1:13">
      <c r="A14" t="s">
        <v>314</v>
      </c>
      <c r="B14">
        <v>3250</v>
      </c>
      <c r="C14">
        <v>1</v>
      </c>
      <c r="D14">
        <v>4</v>
      </c>
      <c r="E14">
        <v>3255</v>
      </c>
      <c r="F14" s="435">
        <v>86837.93</v>
      </c>
      <c r="G14" s="435">
        <v>570151.53</v>
      </c>
      <c r="H14">
        <v>157</v>
      </c>
      <c r="I14" s="435">
        <v>15227.18</v>
      </c>
      <c r="J14" s="435">
        <v>552183.47</v>
      </c>
      <c r="K14" s="481">
        <v>468086.42</v>
      </c>
      <c r="L14">
        <v>255</v>
      </c>
      <c r="M14">
        <v>83</v>
      </c>
    </row>
    <row r="15" spans="1:13">
      <c r="B15" s="435">
        <v>481982.56</v>
      </c>
      <c r="C15" s="435">
        <v>447.8</v>
      </c>
      <c r="D15" s="435">
        <v>883.24</v>
      </c>
      <c r="E15" s="435">
        <v>483313.6</v>
      </c>
      <c r="H15" s="435">
        <v>17968.060000000001</v>
      </c>
      <c r="M15" s="436">
        <v>0</v>
      </c>
    </row>
    <row r="16" spans="1:13">
      <c r="A16" t="s">
        <v>405</v>
      </c>
      <c r="B16">
        <v>3321</v>
      </c>
      <c r="C16">
        <v>1</v>
      </c>
      <c r="D16">
        <v>28</v>
      </c>
      <c r="E16">
        <v>3350</v>
      </c>
      <c r="F16" s="435">
        <v>90150.48</v>
      </c>
      <c r="G16" s="435">
        <v>596644.92000000004</v>
      </c>
      <c r="H16">
        <v>172</v>
      </c>
      <c r="I16" s="435">
        <v>18663.650000000001</v>
      </c>
      <c r="J16" s="435">
        <v>574646.19999999995</v>
      </c>
      <c r="K16" s="481">
        <v>487830.79</v>
      </c>
      <c r="L16">
        <v>304</v>
      </c>
      <c r="M16">
        <v>45</v>
      </c>
    </row>
    <row r="17" spans="1:13">
      <c r="B17" s="435">
        <v>500693.66</v>
      </c>
      <c r="C17" s="435">
        <v>142.33000000000001</v>
      </c>
      <c r="D17" s="435">
        <v>5658.45</v>
      </c>
      <c r="E17" s="435">
        <v>506494.44</v>
      </c>
      <c r="H17" s="435">
        <v>21998.720000000001</v>
      </c>
      <c r="M17" s="436">
        <v>0</v>
      </c>
    </row>
    <row r="18" spans="1:13">
      <c r="A18" t="s">
        <v>407</v>
      </c>
      <c r="B18">
        <v>0</v>
      </c>
      <c r="C18">
        <v>0</v>
      </c>
      <c r="D18">
        <v>0</v>
      </c>
      <c r="E18">
        <v>0</v>
      </c>
      <c r="F18" s="436">
        <v>0</v>
      </c>
      <c r="G18" s="436">
        <v>0</v>
      </c>
      <c r="H18">
        <v>0</v>
      </c>
      <c r="I18" s="436">
        <v>0</v>
      </c>
      <c r="J18" s="436">
        <v>0</v>
      </c>
      <c r="K18" s="482">
        <v>0</v>
      </c>
      <c r="L18">
        <v>0</v>
      </c>
      <c r="M18">
        <v>0</v>
      </c>
    </row>
    <row r="19" spans="1:13">
      <c r="B19" s="436">
        <v>0</v>
      </c>
      <c r="C19" s="436">
        <v>0</v>
      </c>
      <c r="D19" s="436">
        <v>0</v>
      </c>
      <c r="E19" s="436">
        <v>0</v>
      </c>
      <c r="H19" s="436">
        <v>0</v>
      </c>
      <c r="M19" s="436">
        <v>0</v>
      </c>
    </row>
    <row r="20" spans="1:13">
      <c r="A20" t="s">
        <v>264</v>
      </c>
      <c r="B20">
        <v>1476</v>
      </c>
      <c r="C20">
        <v>0</v>
      </c>
      <c r="D20">
        <v>0</v>
      </c>
      <c r="E20">
        <v>1476</v>
      </c>
      <c r="F20" s="435">
        <v>40285.19</v>
      </c>
      <c r="G20" s="435">
        <v>264092.55</v>
      </c>
      <c r="H20">
        <v>51</v>
      </c>
      <c r="I20" s="435">
        <v>6433.56</v>
      </c>
      <c r="J20" s="435">
        <v>256500.95</v>
      </c>
      <c r="K20" s="481">
        <v>217373.8</v>
      </c>
      <c r="L20">
        <v>131</v>
      </c>
      <c r="M20">
        <v>11</v>
      </c>
    </row>
    <row r="21" spans="1:13">
      <c r="B21" s="435">
        <v>223807.35999999999</v>
      </c>
      <c r="C21" s="436">
        <v>0</v>
      </c>
      <c r="D21" s="436">
        <v>0</v>
      </c>
      <c r="E21" s="435">
        <v>223807.35999999999</v>
      </c>
      <c r="H21" s="435">
        <v>7591.6</v>
      </c>
      <c r="M21" s="436">
        <v>0</v>
      </c>
    </row>
    <row r="22" spans="1:13">
      <c r="A22" t="s">
        <v>306</v>
      </c>
      <c r="B22">
        <v>3284</v>
      </c>
      <c r="C22">
        <v>1</v>
      </c>
      <c r="D22">
        <v>44</v>
      </c>
      <c r="E22">
        <v>3329</v>
      </c>
      <c r="F22" s="435">
        <v>86399.57</v>
      </c>
      <c r="G22" s="435">
        <v>576042.96</v>
      </c>
      <c r="H22">
        <v>179</v>
      </c>
      <c r="I22" s="435">
        <v>16690.05</v>
      </c>
      <c r="J22" s="435">
        <v>556348.69999999995</v>
      </c>
      <c r="K22" s="481">
        <v>472953.34</v>
      </c>
      <c r="L22">
        <v>234</v>
      </c>
      <c r="M22">
        <v>62</v>
      </c>
    </row>
    <row r="23" spans="1:13">
      <c r="B23" s="435">
        <v>479991.87</v>
      </c>
      <c r="C23" s="435">
        <v>1.1299999999999999</v>
      </c>
      <c r="D23" s="435">
        <v>9650.39</v>
      </c>
      <c r="E23" s="435">
        <v>489643.39</v>
      </c>
      <c r="H23" s="435">
        <v>19694.259999999998</v>
      </c>
      <c r="M23" s="436">
        <v>0</v>
      </c>
    </row>
    <row r="24" spans="1:13">
      <c r="A24" t="s">
        <v>406</v>
      </c>
      <c r="B24">
        <v>2409</v>
      </c>
      <c r="C24">
        <v>0</v>
      </c>
      <c r="D24">
        <v>1</v>
      </c>
      <c r="E24">
        <v>2410</v>
      </c>
      <c r="F24" s="435">
        <v>65117.17</v>
      </c>
      <c r="G24" s="435">
        <v>427005.84</v>
      </c>
      <c r="H24">
        <v>111</v>
      </c>
      <c r="I24" s="435">
        <v>12853.82</v>
      </c>
      <c r="J24" s="435">
        <v>411838.33</v>
      </c>
      <c r="K24" s="481">
        <v>349034.85</v>
      </c>
      <c r="L24">
        <v>139</v>
      </c>
      <c r="M24">
        <v>50</v>
      </c>
    </row>
    <row r="25" spans="1:13">
      <c r="B25" s="435">
        <v>361755.71</v>
      </c>
      <c r="C25" s="436">
        <v>0</v>
      </c>
      <c r="D25" s="435">
        <v>132.96</v>
      </c>
      <c r="E25" s="435">
        <v>361888.67</v>
      </c>
      <c r="H25" s="435">
        <v>15167.51</v>
      </c>
      <c r="M25" s="436">
        <v>0</v>
      </c>
    </row>
    <row r="26" spans="1:13">
      <c r="A26" t="s">
        <v>318</v>
      </c>
      <c r="B26">
        <v>3284</v>
      </c>
      <c r="C26">
        <v>0</v>
      </c>
      <c r="D26">
        <v>2</v>
      </c>
      <c r="E26">
        <v>3286</v>
      </c>
      <c r="F26" s="435">
        <v>87866.78</v>
      </c>
      <c r="G26" s="435">
        <v>576281.67000000004</v>
      </c>
      <c r="H26">
        <v>148</v>
      </c>
      <c r="I26" s="435">
        <v>14188.46</v>
      </c>
      <c r="J26" s="435">
        <v>559539.29</v>
      </c>
      <c r="K26" s="481">
        <v>474226.43</v>
      </c>
      <c r="L26">
        <v>214</v>
      </c>
      <c r="M26">
        <v>50</v>
      </c>
    </row>
    <row r="27" spans="1:13">
      <c r="B27" s="435">
        <v>488147.95</v>
      </c>
      <c r="C27" s="436">
        <v>0</v>
      </c>
      <c r="D27" s="435">
        <v>266.94</v>
      </c>
      <c r="E27" s="435">
        <v>488414.89</v>
      </c>
      <c r="H27" s="435">
        <v>16742.38</v>
      </c>
      <c r="M27" s="436">
        <v>0</v>
      </c>
    </row>
    <row r="28" spans="1:13">
      <c r="B28">
        <v>29843</v>
      </c>
      <c r="C28">
        <v>5</v>
      </c>
      <c r="D28">
        <v>143</v>
      </c>
      <c r="E28">
        <v>29991</v>
      </c>
      <c r="F28" s="435">
        <v>796270.65</v>
      </c>
      <c r="G28" s="435">
        <v>5249310.82</v>
      </c>
      <c r="H28">
        <v>1274</v>
      </c>
      <c r="I28" s="435">
        <v>132042.6</v>
      </c>
      <c r="J28" s="435">
        <v>5093525.46</v>
      </c>
      <c r="K28" s="481">
        <v>4320997.57</v>
      </c>
      <c r="L28">
        <v>2315</v>
      </c>
      <c r="M28">
        <v>467</v>
      </c>
    </row>
    <row r="29" spans="1:13">
      <c r="B29" s="435">
        <v>4422884.51</v>
      </c>
      <c r="C29" s="435">
        <v>817.47</v>
      </c>
      <c r="D29" s="435">
        <v>29338.19</v>
      </c>
      <c r="E29" s="435">
        <v>4453040.17</v>
      </c>
      <c r="H29" s="435">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59" bestFit="1" customWidth="1"/>
  </cols>
  <sheetData>
    <row r="2" spans="1:13">
      <c r="A2" t="s">
        <v>384</v>
      </c>
      <c r="B2" t="s">
        <v>385</v>
      </c>
      <c r="C2" t="s">
        <v>386</v>
      </c>
      <c r="D2" t="s">
        <v>387</v>
      </c>
      <c r="E2" t="s">
        <v>388</v>
      </c>
      <c r="F2" t="s">
        <v>389</v>
      </c>
      <c r="G2" t="s">
        <v>390</v>
      </c>
      <c r="H2" t="s">
        <v>391</v>
      </c>
      <c r="I2" t="s">
        <v>392</v>
      </c>
      <c r="J2" t="s">
        <v>393</v>
      </c>
      <c r="K2" s="459" t="s">
        <v>394</v>
      </c>
      <c r="L2" t="s">
        <v>395</v>
      </c>
      <c r="M2" t="s">
        <v>396</v>
      </c>
    </row>
    <row r="3" spans="1:13">
      <c r="B3" t="s">
        <v>397</v>
      </c>
      <c r="C3" t="s">
        <v>398</v>
      </c>
      <c r="D3" t="s">
        <v>399</v>
      </c>
      <c r="E3" t="s">
        <v>400</v>
      </c>
      <c r="H3" t="s">
        <v>401</v>
      </c>
      <c r="M3" t="s">
        <v>402</v>
      </c>
    </row>
    <row r="4" spans="1:13">
      <c r="A4" t="s">
        <v>403</v>
      </c>
      <c r="B4">
        <v>2126</v>
      </c>
      <c r="C4">
        <v>0</v>
      </c>
      <c r="D4">
        <v>3</v>
      </c>
      <c r="E4">
        <v>2129</v>
      </c>
      <c r="F4" s="435">
        <v>54243.87</v>
      </c>
      <c r="G4" s="435">
        <v>356426.32</v>
      </c>
      <c r="H4">
        <v>97</v>
      </c>
      <c r="I4" s="435">
        <v>8763.8700000000008</v>
      </c>
      <c r="J4" s="435">
        <v>346084.96</v>
      </c>
      <c r="K4" s="481">
        <v>293418.58</v>
      </c>
      <c r="L4">
        <v>131</v>
      </c>
      <c r="M4">
        <v>21</v>
      </c>
    </row>
    <row r="5" spans="1:13">
      <c r="B5" s="435">
        <v>301353.61</v>
      </c>
      <c r="C5" s="436">
        <v>0</v>
      </c>
      <c r="D5" s="435">
        <v>828.84</v>
      </c>
      <c r="E5" s="435">
        <v>302182.45</v>
      </c>
      <c r="H5" s="435">
        <v>10341.36</v>
      </c>
      <c r="M5" s="436">
        <v>0</v>
      </c>
    </row>
    <row r="6" spans="1:13">
      <c r="A6" t="s">
        <v>404</v>
      </c>
      <c r="B6">
        <v>2853</v>
      </c>
      <c r="C6">
        <v>3</v>
      </c>
      <c r="D6">
        <v>12</v>
      </c>
      <c r="E6">
        <v>2868</v>
      </c>
      <c r="F6" s="435">
        <v>71828.539999999994</v>
      </c>
      <c r="G6" s="435">
        <v>472752.47</v>
      </c>
      <c r="H6">
        <v>147</v>
      </c>
      <c r="I6" s="435">
        <v>15501.77</v>
      </c>
      <c r="J6" s="435">
        <v>454484.46</v>
      </c>
      <c r="K6" s="481">
        <v>385422.16</v>
      </c>
      <c r="L6">
        <v>134</v>
      </c>
      <c r="M6">
        <v>60</v>
      </c>
    </row>
    <row r="7" spans="1:13">
      <c r="B7" s="435">
        <v>398451.6</v>
      </c>
      <c r="C7" s="435">
        <v>585.07000000000005</v>
      </c>
      <c r="D7" s="435">
        <v>1887.26</v>
      </c>
      <c r="E7" s="435">
        <v>400923.93</v>
      </c>
      <c r="H7" s="435">
        <v>18268.009999999998</v>
      </c>
      <c r="M7" s="436">
        <v>0</v>
      </c>
    </row>
    <row r="8" spans="1:13">
      <c r="A8" t="s">
        <v>264</v>
      </c>
      <c r="B8">
        <v>1309</v>
      </c>
      <c r="C8">
        <v>0</v>
      </c>
      <c r="D8">
        <v>0</v>
      </c>
      <c r="E8">
        <v>1309</v>
      </c>
      <c r="F8" s="435">
        <v>36885.39</v>
      </c>
      <c r="G8" s="435">
        <v>241804.94</v>
      </c>
      <c r="H8">
        <v>90</v>
      </c>
      <c r="I8" s="435">
        <v>11306.65</v>
      </c>
      <c r="J8" s="435">
        <v>228463.1</v>
      </c>
      <c r="K8" s="481">
        <v>193612.9</v>
      </c>
      <c r="L8">
        <v>129</v>
      </c>
      <c r="M8">
        <v>28</v>
      </c>
    </row>
    <row r="9" spans="1:13">
      <c r="B9" s="435">
        <v>204919.55</v>
      </c>
      <c r="C9" s="436">
        <v>0</v>
      </c>
      <c r="D9" s="436">
        <v>0</v>
      </c>
      <c r="E9" s="435">
        <v>204919.55</v>
      </c>
      <c r="H9" s="435">
        <v>13341.84</v>
      </c>
      <c r="M9" s="436">
        <v>0</v>
      </c>
    </row>
    <row r="10" spans="1:13">
      <c r="A10" t="s">
        <v>405</v>
      </c>
      <c r="B10">
        <v>2990</v>
      </c>
      <c r="C10">
        <v>3</v>
      </c>
      <c r="D10">
        <v>25</v>
      </c>
      <c r="E10">
        <v>3018</v>
      </c>
      <c r="F10" s="435">
        <v>78126.36</v>
      </c>
      <c r="G10" s="435">
        <v>517235.14</v>
      </c>
      <c r="H10">
        <v>143</v>
      </c>
      <c r="I10" s="435">
        <v>18336.45</v>
      </c>
      <c r="J10" s="435">
        <v>495688.49</v>
      </c>
      <c r="K10" s="481">
        <v>420772.33</v>
      </c>
      <c r="L10">
        <v>206</v>
      </c>
      <c r="M10">
        <v>50</v>
      </c>
    </row>
    <row r="11" spans="1:13">
      <c r="B11" s="435">
        <v>433567.47</v>
      </c>
      <c r="C11" s="435">
        <v>465.77</v>
      </c>
      <c r="D11" s="435">
        <v>5075.54</v>
      </c>
      <c r="E11" s="435">
        <v>439108.78</v>
      </c>
      <c r="H11" s="435">
        <v>21546.65</v>
      </c>
      <c r="M11" s="436">
        <v>0</v>
      </c>
    </row>
    <row r="12" spans="1:13">
      <c r="A12" t="s">
        <v>306</v>
      </c>
      <c r="B12">
        <v>2912</v>
      </c>
      <c r="C12">
        <v>2</v>
      </c>
      <c r="D12">
        <v>7</v>
      </c>
      <c r="E12">
        <v>2921</v>
      </c>
      <c r="F12" s="435">
        <v>77393.89</v>
      </c>
      <c r="G12" s="435">
        <v>508296.32</v>
      </c>
      <c r="H12">
        <v>200</v>
      </c>
      <c r="I12" s="435">
        <v>20483.18</v>
      </c>
      <c r="J12" s="435">
        <v>484126.17</v>
      </c>
      <c r="K12" s="481">
        <v>410419.25</v>
      </c>
      <c r="L12">
        <v>246</v>
      </c>
      <c r="M12">
        <v>55</v>
      </c>
    </row>
    <row r="13" spans="1:13">
      <c r="B13" s="435">
        <v>429784.31</v>
      </c>
      <c r="C13" s="435">
        <v>178.66</v>
      </c>
      <c r="D13" s="435">
        <v>939.46</v>
      </c>
      <c r="E13" s="435">
        <v>430902.43</v>
      </c>
      <c r="H13" s="435">
        <v>24170.15</v>
      </c>
      <c r="M13" s="436">
        <v>0</v>
      </c>
    </row>
    <row r="14" spans="1:13">
      <c r="A14" t="s">
        <v>314</v>
      </c>
      <c r="B14">
        <v>3068</v>
      </c>
      <c r="C14">
        <v>1</v>
      </c>
      <c r="D14">
        <v>3</v>
      </c>
      <c r="E14">
        <v>3072</v>
      </c>
      <c r="F14" s="435">
        <v>81467.399999999994</v>
      </c>
      <c r="G14" s="435">
        <v>534553.64</v>
      </c>
      <c r="H14">
        <v>177</v>
      </c>
      <c r="I14" s="435">
        <v>19109.55</v>
      </c>
      <c r="J14" s="435">
        <v>512004.38</v>
      </c>
      <c r="K14" s="481">
        <v>433976.69</v>
      </c>
      <c r="L14">
        <v>189</v>
      </c>
      <c r="M14">
        <v>64</v>
      </c>
    </row>
    <row r="15" spans="1:13">
      <c r="B15" s="435">
        <v>452318.99</v>
      </c>
      <c r="C15" s="435">
        <v>274.45</v>
      </c>
      <c r="D15" s="435">
        <v>492.8</v>
      </c>
      <c r="E15" s="435">
        <v>453086.24</v>
      </c>
      <c r="H15" s="435">
        <v>22549.26</v>
      </c>
      <c r="M15" s="436">
        <v>0</v>
      </c>
    </row>
    <row r="16" spans="1:13">
      <c r="A16" t="s">
        <v>406</v>
      </c>
      <c r="B16">
        <v>1996</v>
      </c>
      <c r="C16">
        <v>0</v>
      </c>
      <c r="D16">
        <v>3</v>
      </c>
      <c r="E16">
        <v>1999</v>
      </c>
      <c r="F16" s="435">
        <v>51912.7</v>
      </c>
      <c r="G16" s="435">
        <v>340823.5</v>
      </c>
      <c r="H16">
        <v>106</v>
      </c>
      <c r="I16" s="436">
        <v>10485</v>
      </c>
      <c r="J16" s="435">
        <v>328451.20000000001</v>
      </c>
      <c r="K16" s="481">
        <v>278425.8</v>
      </c>
      <c r="L16">
        <v>147</v>
      </c>
      <c r="M16">
        <v>55</v>
      </c>
    </row>
    <row r="17" spans="1:13">
      <c r="B17" s="435">
        <v>288399.21000000002</v>
      </c>
      <c r="C17" s="436">
        <v>0</v>
      </c>
      <c r="D17" s="435">
        <v>511.59</v>
      </c>
      <c r="E17" s="435">
        <v>288910.8</v>
      </c>
      <c r="H17" s="435">
        <v>12372.3</v>
      </c>
      <c r="M17" s="436">
        <v>0</v>
      </c>
    </row>
    <row r="18" spans="1:13">
      <c r="A18" t="s">
        <v>407</v>
      </c>
      <c r="B18">
        <v>0</v>
      </c>
      <c r="C18">
        <v>0</v>
      </c>
      <c r="D18">
        <v>0</v>
      </c>
      <c r="E18">
        <v>0</v>
      </c>
      <c r="F18" s="436">
        <v>0</v>
      </c>
      <c r="G18" s="436">
        <v>0</v>
      </c>
      <c r="H18">
        <v>0</v>
      </c>
      <c r="I18" s="436">
        <v>0</v>
      </c>
      <c r="J18" s="436">
        <v>0</v>
      </c>
      <c r="K18" s="482">
        <v>0</v>
      </c>
      <c r="L18">
        <v>0</v>
      </c>
      <c r="M18">
        <v>0</v>
      </c>
    </row>
    <row r="19" spans="1:13">
      <c r="B19" s="436">
        <v>0</v>
      </c>
      <c r="C19" s="436">
        <v>0</v>
      </c>
      <c r="D19" s="436">
        <v>0</v>
      </c>
      <c r="E19" s="436">
        <v>0</v>
      </c>
      <c r="H19" s="436">
        <v>0</v>
      </c>
      <c r="M19" s="436">
        <v>0</v>
      </c>
    </row>
    <row r="20" spans="1:13">
      <c r="A20" t="s">
        <v>263</v>
      </c>
      <c r="B20">
        <v>2216</v>
      </c>
      <c r="C20">
        <v>2</v>
      </c>
      <c r="D20">
        <v>13</v>
      </c>
      <c r="E20">
        <v>2231</v>
      </c>
      <c r="F20" s="435">
        <v>58459.76</v>
      </c>
      <c r="G20" s="435">
        <v>385318.9</v>
      </c>
      <c r="H20">
        <v>112</v>
      </c>
      <c r="I20" s="435">
        <v>11537.1</v>
      </c>
      <c r="J20" s="435">
        <v>371739.61</v>
      </c>
      <c r="K20" s="481">
        <v>315322.03999999998</v>
      </c>
      <c r="L20">
        <v>297</v>
      </c>
      <c r="M20">
        <v>50</v>
      </c>
    </row>
    <row r="21" spans="1:13">
      <c r="B21" s="435">
        <v>324608.43</v>
      </c>
      <c r="C21" s="435">
        <v>167.94</v>
      </c>
      <c r="D21" s="435">
        <v>2082.77</v>
      </c>
      <c r="E21" s="435">
        <v>326859.14</v>
      </c>
      <c r="H21" s="435">
        <v>13579.29</v>
      </c>
      <c r="M21" s="436">
        <v>0</v>
      </c>
    </row>
    <row r="22" spans="1:13">
      <c r="A22" t="s">
        <v>41</v>
      </c>
      <c r="B22">
        <v>1947</v>
      </c>
      <c r="C22">
        <v>2</v>
      </c>
      <c r="D22">
        <v>7</v>
      </c>
      <c r="E22">
        <v>1956</v>
      </c>
      <c r="F22" s="435">
        <v>51586.21</v>
      </c>
      <c r="G22" s="435">
        <v>339579.66</v>
      </c>
      <c r="H22">
        <v>100</v>
      </c>
      <c r="I22" s="435">
        <v>9914.59</v>
      </c>
      <c r="J22" s="435">
        <v>327880.44</v>
      </c>
      <c r="K22" s="481">
        <v>278078.86</v>
      </c>
      <c r="L22">
        <v>133</v>
      </c>
      <c r="M22">
        <v>21</v>
      </c>
    </row>
    <row r="23" spans="1:13">
      <c r="B23" s="435">
        <v>286264.96000000002</v>
      </c>
      <c r="C23" s="435">
        <v>324.42</v>
      </c>
      <c r="D23" s="435">
        <v>1404.07</v>
      </c>
      <c r="E23" s="435">
        <v>287993.45</v>
      </c>
      <c r="H23" s="435">
        <v>11699.22</v>
      </c>
      <c r="M23" s="436">
        <v>0</v>
      </c>
    </row>
    <row r="24" spans="1:13">
      <c r="A24" t="s">
        <v>318</v>
      </c>
      <c r="B24">
        <v>3082</v>
      </c>
      <c r="C24">
        <v>2</v>
      </c>
      <c r="D24">
        <v>3</v>
      </c>
      <c r="E24">
        <v>3087</v>
      </c>
      <c r="F24" s="435">
        <v>82609.240000000005</v>
      </c>
      <c r="G24" s="435">
        <v>541940.97</v>
      </c>
      <c r="H24">
        <v>181</v>
      </c>
      <c r="I24" s="435">
        <v>20205.54</v>
      </c>
      <c r="J24" s="435">
        <v>518113.22</v>
      </c>
      <c r="K24" s="481">
        <v>439126.19</v>
      </c>
      <c r="L24">
        <v>242</v>
      </c>
      <c r="M24">
        <v>47</v>
      </c>
    </row>
    <row r="25" spans="1:13">
      <c r="B25" s="435">
        <v>458344.19</v>
      </c>
      <c r="C25" s="435">
        <v>592.11</v>
      </c>
      <c r="D25" s="435">
        <v>395.43</v>
      </c>
      <c r="E25" s="435">
        <v>459331.73</v>
      </c>
      <c r="H25" s="435">
        <v>23827.75</v>
      </c>
      <c r="M25" s="436">
        <v>0</v>
      </c>
    </row>
    <row r="26" spans="1:13">
      <c r="A26" t="s">
        <v>320</v>
      </c>
      <c r="B26">
        <v>2123</v>
      </c>
      <c r="C26">
        <v>5</v>
      </c>
      <c r="D26">
        <v>1</v>
      </c>
      <c r="E26">
        <v>2129</v>
      </c>
      <c r="F26" s="435">
        <v>55584.66</v>
      </c>
      <c r="G26" s="435">
        <v>364503.87</v>
      </c>
      <c r="H26">
        <v>79</v>
      </c>
      <c r="I26" s="435">
        <v>7175.69</v>
      </c>
      <c r="J26" s="435">
        <v>356036.55</v>
      </c>
      <c r="K26" s="481">
        <v>301743.52</v>
      </c>
      <c r="L26">
        <v>218</v>
      </c>
      <c r="M26">
        <v>15</v>
      </c>
    </row>
    <row r="27" spans="1:13">
      <c r="B27" s="435">
        <v>307513.68</v>
      </c>
      <c r="C27" s="435">
        <v>1289.03</v>
      </c>
      <c r="D27" s="435">
        <v>116.5</v>
      </c>
      <c r="E27" s="435">
        <v>308919.21000000002</v>
      </c>
      <c r="H27" s="435">
        <v>8467.32</v>
      </c>
      <c r="M27" s="436">
        <v>0</v>
      </c>
    </row>
    <row r="28" spans="1:13">
      <c r="B28">
        <v>26622</v>
      </c>
      <c r="C28">
        <v>20</v>
      </c>
      <c r="D28">
        <v>77</v>
      </c>
      <c r="E28">
        <v>26719</v>
      </c>
      <c r="F28" s="435">
        <v>700098.02</v>
      </c>
      <c r="G28" s="435">
        <v>4603235.7300000004</v>
      </c>
      <c r="H28">
        <v>1432</v>
      </c>
      <c r="I28" s="435">
        <v>152819.4</v>
      </c>
      <c r="J28" s="435">
        <v>4423072.5599999996</v>
      </c>
      <c r="K28" s="481">
        <v>3750318.31</v>
      </c>
      <c r="L28">
        <v>2072</v>
      </c>
      <c r="M28">
        <v>466</v>
      </c>
    </row>
    <row r="29" spans="1:13">
      <c r="B29" s="436">
        <v>3885526</v>
      </c>
      <c r="C29" s="435">
        <v>3877.45</v>
      </c>
      <c r="D29" s="435">
        <v>13734.26</v>
      </c>
      <c r="E29" s="435">
        <v>3903137.71</v>
      </c>
      <c r="H29" s="435">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2020-10-20T09:52:25Z</dcterms:modified>
</cp:coreProperties>
</file>