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876D6206-10E2-47AB-9F44-54752244972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Description of tables" sheetId="7" r:id="rId1"/>
    <sheet name="Clients' accounts" sheetId="2" r:id="rId2"/>
    <sheet name="Payment cards" sheetId="3" r:id="rId3"/>
    <sheet name="Number of terminals" sheetId="4" r:id="rId4"/>
    <sheet name="Trans. per type of payment" sheetId="5" r:id="rId5"/>
    <sheet name="Trans. per type of terminal" sheetId="6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6" l="1"/>
  <c r="C35" i="6"/>
  <c r="D34" i="6"/>
  <c r="C34" i="6"/>
  <c r="D33" i="6"/>
  <c r="C33" i="6"/>
  <c r="D32" i="6"/>
  <c r="C32" i="6"/>
  <c r="AN67" i="5"/>
  <c r="AJ67" i="5"/>
  <c r="AG67" i="5"/>
  <c r="V67" i="5"/>
  <c r="S67" i="5"/>
  <c r="P67" i="5"/>
  <c r="O67" i="5"/>
  <c r="N67" i="5"/>
  <c r="D67" i="5" s="1"/>
  <c r="J67" i="5"/>
  <c r="G67" i="5"/>
  <c r="F67" i="5"/>
  <c r="E67" i="5"/>
  <c r="AN66" i="5"/>
  <c r="AJ66" i="5"/>
  <c r="AG66" i="5"/>
  <c r="V66" i="5"/>
  <c r="S66" i="5"/>
  <c r="P66" i="5"/>
  <c r="O66" i="5"/>
  <c r="E66" i="5" s="1"/>
  <c r="N66" i="5"/>
  <c r="D66" i="5" s="1"/>
  <c r="J66" i="5"/>
  <c r="G66" i="5"/>
  <c r="AN65" i="5"/>
  <c r="AJ65" i="5"/>
  <c r="AG65" i="5"/>
  <c r="V65" i="5"/>
  <c r="S65" i="5"/>
  <c r="P65" i="5"/>
  <c r="O65" i="5"/>
  <c r="N65" i="5"/>
  <c r="J65" i="5"/>
  <c r="G65" i="5"/>
  <c r="F65" i="5"/>
  <c r="D65" i="5"/>
  <c r="AN64" i="5"/>
  <c r="AJ64" i="5"/>
  <c r="AG64" i="5"/>
  <c r="V64" i="5"/>
  <c r="S64" i="5"/>
  <c r="P64" i="5"/>
  <c r="O64" i="5"/>
  <c r="N64" i="5"/>
  <c r="M64" i="5"/>
  <c r="J64" i="5"/>
  <c r="G64" i="5"/>
  <c r="F64" i="5" s="1"/>
  <c r="E64" i="5"/>
  <c r="D64" i="5"/>
  <c r="AN35" i="5"/>
  <c r="AJ35" i="5"/>
  <c r="AG35" i="5"/>
  <c r="V35" i="5"/>
  <c r="S35" i="5"/>
  <c r="P35" i="5"/>
  <c r="O35" i="5"/>
  <c r="E35" i="5" s="1"/>
  <c r="N35" i="5"/>
  <c r="D35" i="5" s="1"/>
  <c r="J35" i="5"/>
  <c r="G35" i="5"/>
  <c r="F35" i="5" s="1"/>
  <c r="AN34" i="5"/>
  <c r="AJ34" i="5"/>
  <c r="AG34" i="5"/>
  <c r="V34" i="5"/>
  <c r="S34" i="5"/>
  <c r="P34" i="5"/>
  <c r="O34" i="5"/>
  <c r="E34" i="5" s="1"/>
  <c r="N34" i="5"/>
  <c r="D34" i="5" s="1"/>
  <c r="J34" i="5"/>
  <c r="G34" i="5"/>
  <c r="F34" i="5" s="1"/>
  <c r="AN33" i="5"/>
  <c r="AJ33" i="5"/>
  <c r="AG33" i="5"/>
  <c r="V33" i="5"/>
  <c r="S33" i="5"/>
  <c r="P33" i="5"/>
  <c r="O33" i="5"/>
  <c r="E33" i="5" s="1"/>
  <c r="N33" i="5"/>
  <c r="D33" i="5" s="1"/>
  <c r="J33" i="5"/>
  <c r="G33" i="5"/>
  <c r="F33" i="5"/>
  <c r="AN32" i="5"/>
  <c r="AJ32" i="5"/>
  <c r="AG32" i="5"/>
  <c r="V32" i="5"/>
  <c r="S32" i="5"/>
  <c r="P32" i="5"/>
  <c r="O32" i="5"/>
  <c r="E32" i="5" s="1"/>
  <c r="N32" i="5"/>
  <c r="D32" i="5" s="1"/>
  <c r="J32" i="5"/>
  <c r="G32" i="5"/>
  <c r="F32" i="5" s="1"/>
  <c r="E35" i="3"/>
  <c r="D35" i="3"/>
  <c r="C35" i="3" s="1"/>
  <c r="E34" i="3"/>
  <c r="D34" i="3"/>
  <c r="C34" i="3" s="1"/>
  <c r="E33" i="3"/>
  <c r="D33" i="3"/>
  <c r="C33" i="3"/>
  <c r="E32" i="3"/>
  <c r="D32" i="3"/>
  <c r="C32" i="3"/>
  <c r="M66" i="5" l="1"/>
  <c r="C64" i="5"/>
  <c r="M65" i="5"/>
  <c r="C65" i="5" s="1"/>
  <c r="F66" i="5"/>
  <c r="C66" i="5" s="1"/>
  <c r="M35" i="5"/>
  <c r="M67" i="5"/>
  <c r="C67" i="5" s="1"/>
  <c r="M32" i="5"/>
  <c r="C32" i="5" s="1"/>
  <c r="C35" i="5"/>
  <c r="M33" i="5"/>
  <c r="C33" i="5" s="1"/>
  <c r="M34" i="5"/>
  <c r="C34" i="5" s="1"/>
  <c r="E65" i="5"/>
  <c r="R35" i="2" l="1"/>
  <c r="O35" i="2"/>
  <c r="I35" i="2"/>
  <c r="L35" i="2" s="1"/>
  <c r="F35" i="2"/>
  <c r="N35" i="2" s="1"/>
  <c r="E35" i="2"/>
  <c r="D35" i="2"/>
  <c r="R34" i="2"/>
  <c r="O34" i="2"/>
  <c r="I34" i="2"/>
  <c r="L34" i="2" s="1"/>
  <c r="F34" i="2"/>
  <c r="C34" i="2" s="1"/>
  <c r="E34" i="2"/>
  <c r="D34" i="2"/>
  <c r="R33" i="2"/>
  <c r="O33" i="2"/>
  <c r="I33" i="2"/>
  <c r="L33" i="2" s="1"/>
  <c r="F33" i="2"/>
  <c r="N33" i="2" s="1"/>
  <c r="E33" i="2"/>
  <c r="D33" i="2"/>
  <c r="C33" i="2"/>
  <c r="R32" i="2"/>
  <c r="C32" i="2" s="1"/>
  <c r="O32" i="2"/>
  <c r="I32" i="2"/>
  <c r="L32" i="2" s="1"/>
  <c r="F32" i="2"/>
  <c r="N32" i="2" s="1"/>
  <c r="E32" i="2"/>
  <c r="D32" i="2"/>
  <c r="M35" i="2" l="1"/>
  <c r="M34" i="2"/>
  <c r="M33" i="2"/>
  <c r="M32" i="2"/>
  <c r="C35" i="2"/>
  <c r="N34" i="2"/>
  <c r="D31" i="6" l="1"/>
  <c r="C31" i="6"/>
  <c r="AN63" i="5"/>
  <c r="AJ63" i="5"/>
  <c r="AG63" i="5"/>
  <c r="V63" i="5"/>
  <c r="S63" i="5"/>
  <c r="P63" i="5"/>
  <c r="O63" i="5"/>
  <c r="E63" i="5" s="1"/>
  <c r="N63" i="5"/>
  <c r="J63" i="5"/>
  <c r="G63" i="5"/>
  <c r="F63" i="5" s="1"/>
  <c r="AN31" i="5"/>
  <c r="AJ31" i="5"/>
  <c r="AG31" i="5"/>
  <c r="V31" i="5"/>
  <c r="S31" i="5"/>
  <c r="P31" i="5"/>
  <c r="O31" i="5"/>
  <c r="E31" i="5" s="1"/>
  <c r="N31" i="5"/>
  <c r="J31" i="5"/>
  <c r="G31" i="5"/>
  <c r="E31" i="3"/>
  <c r="D31" i="3"/>
  <c r="C31" i="3" s="1"/>
  <c r="R31" i="2"/>
  <c r="O31" i="2"/>
  <c r="I31" i="2"/>
  <c r="F31" i="2"/>
  <c r="N31" i="2" s="1"/>
  <c r="E31" i="2"/>
  <c r="D31" i="2"/>
  <c r="F31" i="5" l="1"/>
  <c r="M63" i="5"/>
  <c r="M31" i="5"/>
  <c r="C31" i="2"/>
  <c r="L31" i="2"/>
  <c r="M31" i="2"/>
  <c r="C63" i="5"/>
  <c r="D63" i="5"/>
  <c r="C31" i="5"/>
  <c r="D31" i="5"/>
  <c r="D30" i="6" l="1"/>
  <c r="C30" i="6"/>
  <c r="AN62" i="5"/>
  <c r="AJ62" i="5"/>
  <c r="AG62" i="5"/>
  <c r="V62" i="5"/>
  <c r="S62" i="5"/>
  <c r="P62" i="5"/>
  <c r="O62" i="5"/>
  <c r="E62" i="5" s="1"/>
  <c r="N62" i="5"/>
  <c r="M62" i="5" s="1"/>
  <c r="J62" i="5"/>
  <c r="G62" i="5"/>
  <c r="F62" i="5" s="1"/>
  <c r="AN30" i="5"/>
  <c r="AJ30" i="5"/>
  <c r="AG30" i="5"/>
  <c r="V30" i="5"/>
  <c r="S30" i="5"/>
  <c r="P30" i="5"/>
  <c r="O30" i="5"/>
  <c r="E30" i="5" s="1"/>
  <c r="N30" i="5"/>
  <c r="M30" i="5" s="1"/>
  <c r="J30" i="5"/>
  <c r="G30" i="5"/>
  <c r="E30" i="3"/>
  <c r="D30" i="3"/>
  <c r="C30" i="3" s="1"/>
  <c r="R30" i="2"/>
  <c r="O30" i="2"/>
  <c r="I30" i="2"/>
  <c r="F30" i="2"/>
  <c r="E30" i="2"/>
  <c r="D30" i="2"/>
  <c r="F30" i="5" l="1"/>
  <c r="C30" i="2"/>
  <c r="M30" i="2"/>
  <c r="L30" i="2"/>
  <c r="C62" i="5"/>
  <c r="D62" i="5"/>
  <c r="C30" i="5"/>
  <c r="D30" i="5"/>
  <c r="N30" i="2"/>
  <c r="D29" i="6" l="1"/>
  <c r="C29" i="6"/>
  <c r="AN61" i="5"/>
  <c r="AJ61" i="5"/>
  <c r="AG61" i="5"/>
  <c r="V61" i="5"/>
  <c r="S61" i="5"/>
  <c r="P61" i="5"/>
  <c r="O61" i="5"/>
  <c r="E61" i="5" s="1"/>
  <c r="N61" i="5"/>
  <c r="M61" i="5" s="1"/>
  <c r="J61" i="5"/>
  <c r="G61" i="5"/>
  <c r="AN29" i="5"/>
  <c r="AJ29" i="5"/>
  <c r="AG29" i="5"/>
  <c r="V29" i="5"/>
  <c r="S29" i="5"/>
  <c r="P29" i="5"/>
  <c r="O29" i="5"/>
  <c r="E29" i="5" s="1"/>
  <c r="N29" i="5"/>
  <c r="M29" i="5" s="1"/>
  <c r="J29" i="5"/>
  <c r="G29" i="5"/>
  <c r="F29" i="5"/>
  <c r="E29" i="3"/>
  <c r="D29" i="3"/>
  <c r="C29" i="3"/>
  <c r="R29" i="2"/>
  <c r="O29" i="2"/>
  <c r="I29" i="2"/>
  <c r="F29" i="2"/>
  <c r="C29" i="2" s="1"/>
  <c r="E29" i="2"/>
  <c r="D29" i="2"/>
  <c r="F61" i="5" l="1"/>
  <c r="M29" i="2"/>
  <c r="L29" i="2"/>
  <c r="C61" i="5"/>
  <c r="D61" i="5"/>
  <c r="C29" i="5"/>
  <c r="D29" i="5"/>
  <c r="N29" i="2"/>
  <c r="D28" i="6" l="1"/>
  <c r="C28" i="6"/>
  <c r="AN60" i="5"/>
  <c r="AJ60" i="5"/>
  <c r="AG60" i="5"/>
  <c r="V60" i="5"/>
  <c r="S60" i="5"/>
  <c r="P60" i="5"/>
  <c r="O60" i="5"/>
  <c r="E60" i="5" s="1"/>
  <c r="N60" i="5"/>
  <c r="J60" i="5"/>
  <c r="G60" i="5"/>
  <c r="F60" i="5" s="1"/>
  <c r="AN28" i="5"/>
  <c r="AJ28" i="5"/>
  <c r="AG28" i="5"/>
  <c r="V28" i="5"/>
  <c r="S28" i="5"/>
  <c r="P28" i="5"/>
  <c r="O28" i="5"/>
  <c r="E28" i="5" s="1"/>
  <c r="N28" i="5"/>
  <c r="M28" i="5" s="1"/>
  <c r="J28" i="5"/>
  <c r="G28" i="5"/>
  <c r="E28" i="3"/>
  <c r="D28" i="3" s="1"/>
  <c r="C28" i="3" s="1"/>
  <c r="R28" i="2"/>
  <c r="O28" i="2"/>
  <c r="I28" i="2"/>
  <c r="F28" i="2"/>
  <c r="C28" i="2" s="1"/>
  <c r="E28" i="2"/>
  <c r="D28" i="2"/>
  <c r="F28" i="5" l="1"/>
  <c r="M60" i="5"/>
  <c r="L28" i="2"/>
  <c r="M28" i="2"/>
  <c r="N28" i="2"/>
  <c r="C60" i="5"/>
  <c r="D60" i="5"/>
  <c r="C28" i="5"/>
  <c r="D28" i="5"/>
  <c r="D27" i="6" l="1"/>
  <c r="C27" i="6"/>
  <c r="AN59" i="5"/>
  <c r="AJ59" i="5"/>
  <c r="AG59" i="5"/>
  <c r="V59" i="5"/>
  <c r="S59" i="5"/>
  <c r="P59" i="5"/>
  <c r="O59" i="5"/>
  <c r="E59" i="5" s="1"/>
  <c r="N59" i="5"/>
  <c r="M59" i="5" s="1"/>
  <c r="J59" i="5"/>
  <c r="G59" i="5"/>
  <c r="F59" i="5" s="1"/>
  <c r="AN27" i="5"/>
  <c r="AJ27" i="5"/>
  <c r="AG27" i="5"/>
  <c r="V27" i="5"/>
  <c r="S27" i="5"/>
  <c r="P27" i="5"/>
  <c r="O27" i="5"/>
  <c r="E27" i="5" s="1"/>
  <c r="N27" i="5"/>
  <c r="J27" i="5"/>
  <c r="G27" i="5"/>
  <c r="F27" i="5"/>
  <c r="E27" i="3"/>
  <c r="D27" i="3" s="1"/>
  <c r="C27" i="3" s="1"/>
  <c r="R27" i="2"/>
  <c r="O27" i="2"/>
  <c r="I27" i="2"/>
  <c r="F27" i="2"/>
  <c r="M27" i="2" s="1"/>
  <c r="E27" i="2"/>
  <c r="D27" i="2"/>
  <c r="M27" i="5" l="1"/>
  <c r="C27" i="2"/>
  <c r="L27" i="2"/>
  <c r="C59" i="5"/>
  <c r="D59" i="5"/>
  <c r="C27" i="5"/>
  <c r="D27" i="5"/>
  <c r="N27" i="2"/>
  <c r="D26" i="6"/>
  <c r="C26" i="6"/>
  <c r="AN58" i="5"/>
  <c r="AJ58" i="5"/>
  <c r="AG58" i="5"/>
  <c r="V58" i="5"/>
  <c r="S58" i="5"/>
  <c r="P58" i="5"/>
  <c r="O58" i="5"/>
  <c r="E58" i="5" s="1"/>
  <c r="N58" i="5"/>
  <c r="M58" i="5" s="1"/>
  <c r="J58" i="5"/>
  <c r="G58" i="5"/>
  <c r="F58" i="5"/>
  <c r="AN57" i="5"/>
  <c r="AJ57" i="5"/>
  <c r="AG57" i="5"/>
  <c r="V57" i="5"/>
  <c r="S57" i="5"/>
  <c r="P57" i="5"/>
  <c r="O57" i="5"/>
  <c r="N57" i="5"/>
  <c r="D57" i="5" s="1"/>
  <c r="M57" i="5"/>
  <c r="J57" i="5"/>
  <c r="G57" i="5"/>
  <c r="F57" i="5"/>
  <c r="E57" i="5"/>
  <c r="AN26" i="5"/>
  <c r="AJ26" i="5"/>
  <c r="AG26" i="5"/>
  <c r="V26" i="5"/>
  <c r="S26" i="5"/>
  <c r="P26" i="5"/>
  <c r="O26" i="5"/>
  <c r="E26" i="5" s="1"/>
  <c r="N26" i="5"/>
  <c r="M26" i="5" s="1"/>
  <c r="J26" i="5"/>
  <c r="G26" i="5"/>
  <c r="AN25" i="5"/>
  <c r="AJ25" i="5"/>
  <c r="AG25" i="5"/>
  <c r="V25" i="5"/>
  <c r="S25" i="5"/>
  <c r="P25" i="5"/>
  <c r="O25" i="5"/>
  <c r="N25" i="5"/>
  <c r="D25" i="5" s="1"/>
  <c r="M25" i="5"/>
  <c r="J25" i="5"/>
  <c r="G25" i="5"/>
  <c r="E25" i="5"/>
  <c r="E26" i="3"/>
  <c r="D26" i="3"/>
  <c r="C26" i="3" s="1"/>
  <c r="R26" i="2"/>
  <c r="O26" i="2"/>
  <c r="F26" i="2"/>
  <c r="E26" i="2"/>
  <c r="D26" i="2"/>
  <c r="F25" i="5" l="1"/>
  <c r="C25" i="5" s="1"/>
  <c r="C26" i="2"/>
  <c r="L26" i="2"/>
  <c r="M26" i="2"/>
  <c r="C57" i="5"/>
  <c r="F26" i="5"/>
  <c r="C58" i="5"/>
  <c r="D58" i="5"/>
  <c r="C26" i="5"/>
  <c r="D26" i="5"/>
  <c r="N26" i="2"/>
</calcChain>
</file>

<file path=xl/sharedStrings.xml><?xml version="1.0" encoding="utf-8"?>
<sst xmlns="http://schemas.openxmlformats.org/spreadsheetml/2006/main" count="404" uniqueCount="119">
  <si>
    <t>E-banking</t>
  </si>
  <si>
    <t>Gjithsej</t>
  </si>
  <si>
    <t>VISA</t>
  </si>
  <si>
    <t>Master Card</t>
  </si>
  <si>
    <t>Contact</t>
  </si>
  <si>
    <t>Contact/contactless</t>
  </si>
  <si>
    <t>contact/contacless</t>
  </si>
  <si>
    <t>Individ</t>
  </si>
  <si>
    <t>Afarist</t>
  </si>
  <si>
    <t>Current accounts</t>
  </si>
  <si>
    <t xml:space="preserve">Saving accounts </t>
  </si>
  <si>
    <t>Time Deposit Accounts (TDA)</t>
  </si>
  <si>
    <t>E-money accounts</t>
  </si>
  <si>
    <t>Individual</t>
  </si>
  <si>
    <t>Business</t>
  </si>
  <si>
    <t>Total</t>
  </si>
  <si>
    <t>Number</t>
  </si>
  <si>
    <t>Year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</si>
  <si>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</si>
  <si>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</si>
  <si>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</si>
  <si>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</si>
  <si>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</si>
  <si>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</si>
  <si>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</si>
  <si>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</si>
  <si>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</si>
  <si>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</si>
  <si>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</si>
  <si>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</si>
  <si>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</si>
  <si>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number of accounts</t>
  </si>
  <si>
    <t>of which:</t>
  </si>
  <si>
    <t>Source:</t>
  </si>
  <si>
    <t>Central Bank of the Republic of Kosovo (2018)</t>
  </si>
  <si>
    <t>Payment cards</t>
  </si>
  <si>
    <t>Number of payment cards</t>
  </si>
  <si>
    <t>Total number of cards</t>
  </si>
  <si>
    <t xml:space="preserve">Total </t>
  </si>
  <si>
    <t>Cards with a payment function</t>
  </si>
  <si>
    <t>Cards with a cash function</t>
  </si>
  <si>
    <t>Total number of cards by brand:</t>
  </si>
  <si>
    <t>Other:</t>
  </si>
  <si>
    <t>From total number of cards:</t>
  </si>
  <si>
    <t>Cards with a delayed debit function</t>
  </si>
  <si>
    <t>Cards with a debit and/or delayed debit function</t>
  </si>
  <si>
    <t>Cards with a credit and/or delayed debit function</t>
  </si>
  <si>
    <t>Cards with an e-money function</t>
  </si>
  <si>
    <t>Number of terminals</t>
  </si>
  <si>
    <t xml:space="preserve">Automated Teller Machines ( ATM ) </t>
  </si>
  <si>
    <t>POS terminals</t>
  </si>
  <si>
    <t>ATMs with a cash withdrawal function</t>
  </si>
  <si>
    <t>ATMs with a credit transfer function</t>
  </si>
  <si>
    <t>ATMs with a cash deposit function</t>
  </si>
  <si>
    <t>Total:</t>
  </si>
  <si>
    <t>POS with a cash withdrawal function</t>
  </si>
  <si>
    <t>EFTPOS terminals</t>
  </si>
  <si>
    <t>From total number of POS terminals:</t>
  </si>
  <si>
    <t>E-money card terminals</t>
  </si>
  <si>
    <t>E-money card loading and unloading terminals</t>
  </si>
  <si>
    <t>E-money card accepting terminals</t>
  </si>
  <si>
    <t>Card transactions</t>
  </si>
  <si>
    <t>I. Credit transfers</t>
  </si>
  <si>
    <t>Initiated in paper-based form</t>
  </si>
  <si>
    <t>Initiated electronically</t>
  </si>
  <si>
    <t xml:space="preserve"> Individual</t>
  </si>
  <si>
    <t>Credit transfers - Number</t>
  </si>
  <si>
    <t>Initiated at a physical EFTPOS</t>
  </si>
  <si>
    <t>Initiated remotely - online</t>
  </si>
  <si>
    <t>International incoming transactions</t>
  </si>
  <si>
    <t xml:space="preserve"> International Outgoing transactions</t>
  </si>
  <si>
    <t>International transactions</t>
  </si>
  <si>
    <t>E-money transactions</t>
  </si>
  <si>
    <t>III. E-money payments</t>
  </si>
  <si>
    <t>IV. Payments with other instruments</t>
  </si>
  <si>
    <t>Transactions with other payment instruments</t>
  </si>
  <si>
    <t>V. Payments with other instruments</t>
  </si>
  <si>
    <t>Total payment transactions (I+II+III+IV)</t>
  </si>
  <si>
    <t>Total payment transactions (I+II+III+IV+V)</t>
  </si>
  <si>
    <t>ATM cash withdrawals</t>
  </si>
  <si>
    <t>ATM cash deposits</t>
  </si>
  <si>
    <t>POS cash withdrawals</t>
  </si>
  <si>
    <t>Value</t>
  </si>
  <si>
    <t>Payment transactions per type of terminal</t>
  </si>
  <si>
    <t>Cards with a debit function</t>
  </si>
  <si>
    <t>Transactions per type of terminal</t>
  </si>
  <si>
    <t>Total number of transactions per type of terminal</t>
  </si>
  <si>
    <t>ATM credit transfers</t>
  </si>
  <si>
    <t>POS transactions</t>
  </si>
  <si>
    <t>E-money card-loading and unloading transactions</t>
  </si>
  <si>
    <t>E-money payment transactions with cards with an e-money function</t>
  </si>
  <si>
    <t>Local cards</t>
  </si>
  <si>
    <t>II. Card payments</t>
  </si>
  <si>
    <t>Credit transfers -Value</t>
  </si>
  <si>
    <t>Payments with cards with a debit function</t>
  </si>
  <si>
    <t>Payments with cards with a credit function</t>
  </si>
  <si>
    <t>Payments with cards with a delayed debit card function</t>
  </si>
  <si>
    <t>Payments with cards with a debit and/or delayed debit function</t>
  </si>
  <si>
    <t>Payments with cards with a credit and/or delayed debit function</t>
  </si>
  <si>
    <t>Transactions per type of payment service</t>
  </si>
  <si>
    <t>Payment card accepting devices</t>
  </si>
  <si>
    <t>Clients' accounts</t>
  </si>
  <si>
    <t>Table 2:   Payment cards</t>
  </si>
  <si>
    <t>Table 3: Payment card accepting devices</t>
  </si>
  <si>
    <t>Table 4: Transactions per type of payment service</t>
  </si>
  <si>
    <t>Table 5: Transactions per type of terminal</t>
  </si>
  <si>
    <t>Description of tables</t>
  </si>
  <si>
    <t>Table 1 represents total number of clients' accounts, which includes number of current accounts, saving accounts, TDA accounts and e-money accounts.</t>
  </si>
  <si>
    <t>Table 5 includes number and value of transactions per type of terminal (ATM and POS).</t>
  </si>
  <si>
    <t>Table 2 represents total number of payment cards issued and valid during the reported period. Cards are classified by their function and by their brand.</t>
  </si>
  <si>
    <t>Table 3 contains total number of payment card accepting devices (Automated Teller Machines-ATM , POS terminals and  E-money card terminals)</t>
  </si>
  <si>
    <t>(Reports from banks are according to "Regulation on reporting payment instruments statistics", January 2018)</t>
  </si>
  <si>
    <t>participation of accounts with internet access, in the total number of current accounts:</t>
  </si>
  <si>
    <t>Table 4 represents number and value of transactions per type of payment service, international or domestic. Also, this table shows data for transactions iniciated by individuar and businesses.</t>
  </si>
  <si>
    <t xml:space="preserve">
Table 1: Statistics on clients' accounts
</t>
  </si>
  <si>
    <t>Statistics on clients' accounts</t>
  </si>
  <si>
    <t>Cards with a credit function</t>
  </si>
  <si>
    <t>*</t>
  </si>
  <si>
    <t>Revised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</si>
</sst>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\ _д_е_н_._-;\-* #,##0\ _д_е_н_._-;_-* &quot;-&quot;\ _д_е_н_._-;_-@_-"/>
    <numFmt numFmtId="165" formatCode="_(* #,##0_);_(* \(#,##0\);_(* &quot;-&quot;??_);_(@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6"/>
      <color rgb="FF000000"/>
      <name val="Tahoma"/>
      <family val="2"/>
      <charset val="204"/>
    </font>
    <font>
      <sz val="11"/>
      <color theme="1"/>
      <name val="Tahoma"/>
      <family val="2"/>
      <charset val="204"/>
    </font>
    <font>
      <b/>
      <sz val="14"/>
      <color rgb="FF000000"/>
      <name val="Tahoma"/>
      <family val="2"/>
      <charset val="204"/>
    </font>
    <font>
      <i/>
      <u/>
      <sz val="11"/>
      <name val="Tahoma"/>
      <family val="2"/>
      <charset val="204"/>
    </font>
    <font>
      <b/>
      <sz val="14"/>
      <color theme="0"/>
      <name val="Tahoma"/>
      <family val="2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i/>
      <sz val="10"/>
      <color rgb="FF000000"/>
      <name val="Tahoma"/>
      <family val="2"/>
    </font>
    <font>
      <i/>
      <sz val="10"/>
      <color rgb="FF000000"/>
      <name val="Tahoma"/>
      <family val="2"/>
      <charset val="204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  <charset val="204"/>
    </font>
    <font>
      <sz val="10"/>
      <color rgb="FF000000"/>
      <name val="Tahoma"/>
      <family val="2"/>
      <charset val="204"/>
    </font>
    <font>
      <b/>
      <sz val="10"/>
      <color theme="4" tint="-0.249977111117893"/>
      <name val="Tahoma"/>
      <family val="2"/>
      <charset val="204"/>
    </font>
    <font>
      <b/>
      <sz val="11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rgb="FF000000"/>
      <name val="Calibri"/>
      <family val="2"/>
      <charset val="204"/>
    </font>
    <font>
      <b/>
      <sz val="11"/>
      <color theme="1"/>
      <name val="Tahoma"/>
      <family val="2"/>
      <charset val="204"/>
    </font>
    <font>
      <sz val="11"/>
      <color rgb="FF000000"/>
      <name val="Tahoma"/>
      <family val="2"/>
    </font>
    <font>
      <sz val="11"/>
      <color rgb="FFFF0000"/>
      <name val="Tahoma"/>
      <family val="2"/>
      <charset val="204"/>
    </font>
    <font>
      <b/>
      <sz val="11"/>
      <color rgb="FF000000"/>
      <name val="Tahoma"/>
      <family val="2"/>
    </font>
    <font>
      <sz val="11"/>
      <color theme="1"/>
      <name val="Tahoma"/>
      <family val="2"/>
    </font>
    <font>
      <i/>
      <sz val="10"/>
      <color theme="1"/>
      <name val="Tahoma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sz val="9"/>
      <color theme="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</fills>
  <borders count="184">
    <border>
      <left/>
      <right/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slantDashDot">
        <color theme="3"/>
      </left>
      <right/>
      <top style="slantDashDot">
        <color theme="3"/>
      </top>
      <bottom/>
      <diagonal/>
    </border>
    <border>
      <left/>
      <right/>
      <top style="slantDashDot">
        <color theme="3"/>
      </top>
      <bottom/>
      <diagonal/>
    </border>
    <border>
      <left/>
      <right style="slantDashDot">
        <color theme="3"/>
      </right>
      <top style="slantDashDot">
        <color theme="3"/>
      </top>
      <bottom/>
      <diagonal/>
    </border>
    <border>
      <left style="slantDashDot">
        <color theme="3"/>
      </left>
      <right/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slantDashDot">
        <color theme="3"/>
      </right>
      <top/>
      <bottom style="thin">
        <color theme="3"/>
      </bottom>
      <diagonal/>
    </border>
    <border>
      <left style="slantDashDot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/>
      <top style="thin">
        <color theme="3"/>
      </top>
      <bottom style="slantDashDot">
        <color theme="3"/>
      </bottom>
      <diagonal/>
    </border>
    <border>
      <left/>
      <right style="slantDashDot">
        <color theme="3"/>
      </right>
      <top style="thin">
        <color theme="3"/>
      </top>
      <bottom style="slantDashDot">
        <color theme="3"/>
      </bottom>
      <diagonal/>
    </border>
    <border>
      <left style="slantDashDot">
        <color theme="3"/>
      </left>
      <right/>
      <top/>
      <bottom/>
      <diagonal/>
    </border>
    <border>
      <left style="slantDashDot">
        <color theme="4" tint="-0.24994659260841701"/>
      </left>
      <right/>
      <top style="slantDashDot">
        <color theme="3"/>
      </top>
      <bottom/>
      <diagonal/>
    </border>
    <border>
      <left style="slantDashDot">
        <color theme="3"/>
      </left>
      <right style="slantDashDot">
        <color theme="4" tint="-0.24994659260841701"/>
      </right>
      <top style="slantDashDot">
        <color theme="3"/>
      </top>
      <bottom/>
      <diagonal/>
    </border>
    <border>
      <left style="slantDashDot">
        <color theme="4" tint="-0.24994659260841701"/>
      </left>
      <right style="slantDashDot">
        <color theme="4" tint="-0.24994659260841701"/>
      </right>
      <top style="slantDashDot">
        <color theme="3"/>
      </top>
      <bottom/>
      <diagonal/>
    </border>
    <border>
      <left style="slantDashDot">
        <color theme="4" tint="-0.499984740745262"/>
      </left>
      <right style="slantDashDot">
        <color theme="4" tint="-0.24994659260841701"/>
      </right>
      <top style="slantDashDot">
        <color theme="3"/>
      </top>
      <bottom/>
      <diagonal/>
    </border>
    <border>
      <left style="slantDashDot">
        <color theme="4" tint="-0.24994659260841701"/>
      </left>
      <right style="slantDashDot">
        <color theme="4" tint="-0.499984740745262"/>
      </right>
      <top style="slantDashDot">
        <color theme="3"/>
      </top>
      <bottom/>
      <diagonal/>
    </border>
    <border>
      <left style="slantDashDot">
        <color theme="4" tint="-0.499984740745262"/>
      </left>
      <right/>
      <top style="slantDashDot">
        <color theme="4" tint="-0.499984740745262"/>
      </top>
      <bottom/>
      <diagonal/>
    </border>
    <border>
      <left/>
      <right/>
      <top style="slantDashDot">
        <color theme="4" tint="-0.499984740745262"/>
      </top>
      <bottom/>
      <diagonal/>
    </border>
    <border>
      <left/>
      <right style="slantDashDot">
        <color theme="4" tint="-0.499984740745262"/>
      </right>
      <top style="slantDashDot">
        <color theme="4" tint="-0.499984740745262"/>
      </top>
      <bottom/>
      <diagonal/>
    </border>
    <border>
      <left/>
      <right style="slantDashDot">
        <color theme="4" tint="-0.24994659260841701"/>
      </right>
      <top/>
      <bottom/>
      <diagonal/>
    </border>
    <border>
      <left style="slantDashDot">
        <color theme="4" tint="-0.24994659260841701"/>
      </left>
      <right style="slantDashDot">
        <color theme="4" tint="-0.24994659260841701"/>
      </right>
      <top/>
      <bottom/>
      <diagonal/>
    </border>
    <border>
      <left style="slantDashDot">
        <color theme="4" tint="-0.24994659260841701"/>
      </left>
      <right/>
      <top/>
      <bottom/>
      <diagonal/>
    </border>
    <border>
      <left style="slantDashDot">
        <color theme="4" tint="-0.499984740745262"/>
      </left>
      <right style="slantDashDot">
        <color theme="4" tint="-0.24994659260841701"/>
      </right>
      <top/>
      <bottom/>
      <diagonal/>
    </border>
    <border>
      <left style="slantDashDot">
        <color theme="4" tint="-0.24994659260841701"/>
      </left>
      <right style="slantDashDot">
        <color theme="4" tint="-0.499984740745262"/>
      </right>
      <top/>
      <bottom/>
      <diagonal/>
    </border>
    <border>
      <left/>
      <right style="slantDashDot">
        <color theme="3"/>
      </right>
      <top/>
      <bottom/>
      <diagonal/>
    </border>
    <border>
      <left style="slantDashDot">
        <color theme="4" tint="-0.499984740745262"/>
      </left>
      <right/>
      <top/>
      <bottom style="slantDashDot">
        <color theme="4" tint="-0.499984740745262"/>
      </bottom>
      <diagonal/>
    </border>
    <border>
      <left/>
      <right/>
      <top/>
      <bottom style="slantDashDot">
        <color theme="4" tint="-0.499984740745262"/>
      </bottom>
      <diagonal/>
    </border>
    <border>
      <left/>
      <right style="slantDashDot">
        <color theme="4" tint="-0.499984740745262"/>
      </right>
      <top/>
      <bottom style="slantDashDot">
        <color theme="4" tint="-0.499984740745262"/>
      </bottom>
      <diagonal/>
    </border>
    <border>
      <left style="slantDashDot">
        <color theme="4" tint="-0.499984740745262"/>
      </left>
      <right style="slantDashDot">
        <color theme="4" tint="-0.24994659260841701"/>
      </right>
      <top/>
      <bottom style="slantDashDot">
        <color theme="3"/>
      </bottom>
      <diagonal/>
    </border>
    <border>
      <left style="slantDashDot">
        <color theme="4" tint="-0.24994659260841701"/>
      </left>
      <right style="slantDashDot">
        <color theme="4" tint="-0.24994659260841701"/>
      </right>
      <top/>
      <bottom style="slantDashDot">
        <color theme="3"/>
      </bottom>
      <diagonal/>
    </border>
    <border>
      <left style="slantDashDot">
        <color theme="4" tint="-0.24994659260841701"/>
      </left>
      <right style="slantDashDot">
        <color theme="4" tint="-0.499984740745262"/>
      </right>
      <top/>
      <bottom style="slantDashDot">
        <color theme="3"/>
      </bottom>
      <diagonal/>
    </border>
    <border>
      <left/>
      <right/>
      <top/>
      <bottom style="slantDashDot">
        <color theme="3"/>
      </bottom>
      <diagonal/>
    </border>
    <border>
      <left/>
      <right style="slantDashDot">
        <color theme="3"/>
      </right>
      <top/>
      <bottom style="slantDashDot">
        <color theme="3"/>
      </bottom>
      <diagonal/>
    </border>
    <border>
      <left/>
      <right style="dashDotDot">
        <color theme="3" tint="-0.24994659260841701"/>
      </right>
      <top style="thin">
        <color theme="3" tint="-0.24994659260841701"/>
      </top>
      <bottom style="slantDashDot">
        <color theme="3" tint="-0.24994659260841701"/>
      </bottom>
      <diagonal/>
    </border>
    <border>
      <left/>
      <right/>
      <top style="thin">
        <color theme="3"/>
      </top>
      <bottom style="mediumDashed">
        <color theme="3"/>
      </bottom>
      <diagonal/>
    </border>
    <border>
      <left style="slantDashDot">
        <color theme="3"/>
      </left>
      <right style="dashDotDot">
        <color theme="3"/>
      </right>
      <top style="slantDashDot">
        <color theme="3"/>
      </top>
      <bottom style="slantDashDot">
        <color theme="3"/>
      </bottom>
      <diagonal/>
    </border>
    <border>
      <left/>
      <right style="hair">
        <color theme="3"/>
      </right>
      <top style="slantDashDot">
        <color theme="3"/>
      </top>
      <bottom style="slantDashDot">
        <color theme="3"/>
      </bottom>
      <diagonal/>
    </border>
    <border>
      <left/>
      <right/>
      <top style="slantDashDot">
        <color theme="3"/>
      </top>
      <bottom style="slantDashDot">
        <color theme="3"/>
      </bottom>
      <diagonal/>
    </border>
    <border>
      <left style="slantDashDot">
        <color theme="3"/>
      </left>
      <right style="dashDotDot">
        <color theme="3"/>
      </right>
      <top/>
      <bottom style="slantDashDot">
        <color theme="3"/>
      </bottom>
      <diagonal/>
    </border>
    <border>
      <left/>
      <right style="hair">
        <color theme="3"/>
      </right>
      <top/>
      <bottom style="slantDashDot">
        <color theme="3"/>
      </bottom>
      <diagonal/>
    </border>
    <border>
      <left/>
      <right style="slantDashDot">
        <color theme="3"/>
      </right>
      <top style="slantDashDot">
        <color theme="3"/>
      </top>
      <bottom style="slantDashDot">
        <color theme="3"/>
      </bottom>
      <diagonal/>
    </border>
    <border>
      <left/>
      <right style="dashDotDot">
        <color theme="3"/>
      </right>
      <top style="slantDashDot">
        <color theme="3"/>
      </top>
      <bottom style="slantDashDot">
        <color theme="3"/>
      </bottom>
      <diagonal/>
    </border>
    <border>
      <left/>
      <right style="dashDotDot">
        <color theme="3" tint="-0.24994659260841701"/>
      </right>
      <top/>
      <bottom/>
      <diagonal/>
    </border>
    <border>
      <left/>
      <right/>
      <top style="mediumDashed">
        <color theme="3"/>
      </top>
      <bottom/>
      <diagonal/>
    </border>
    <border>
      <left style="slantDashDot">
        <color theme="3"/>
      </left>
      <right style="dashDotDot">
        <color theme="3"/>
      </right>
      <top/>
      <bottom/>
      <diagonal/>
    </border>
    <border>
      <left/>
      <right style="hair">
        <color theme="3"/>
      </right>
      <top/>
      <bottom/>
      <diagonal/>
    </border>
    <border>
      <left style="dashDotDot">
        <color theme="3"/>
      </left>
      <right style="hair">
        <color theme="3"/>
      </right>
      <top/>
      <bottom/>
      <diagonal/>
    </border>
    <border>
      <left/>
      <right style="dashDotDot">
        <color theme="3"/>
      </right>
      <top style="slantDashDot">
        <color theme="3"/>
      </top>
      <bottom/>
      <diagonal/>
    </border>
    <border>
      <left/>
      <right style="dashDotDot">
        <color theme="3"/>
      </right>
      <top/>
      <bottom/>
      <diagonal/>
    </border>
    <border>
      <left style="dashDotDot">
        <color theme="3"/>
      </left>
      <right style="hair">
        <color theme="3"/>
      </right>
      <top/>
      <bottom style="slantDashDot">
        <color theme="3"/>
      </bottom>
      <diagonal/>
    </border>
    <border>
      <left/>
      <right style="dashDotDot">
        <color theme="3"/>
      </right>
      <top/>
      <bottom style="slantDashDot">
        <color theme="3"/>
      </bottom>
      <diagonal/>
    </border>
    <border>
      <left style="slantDashDot">
        <color theme="3"/>
      </left>
      <right/>
      <top style="slantDashDot">
        <color theme="3"/>
      </top>
      <bottom style="slantDashDot">
        <color theme="3"/>
      </bottom>
      <diagonal/>
    </border>
    <border>
      <left style="slantDashDot">
        <color theme="3"/>
      </left>
      <right style="slantDashDot">
        <color theme="3"/>
      </right>
      <top style="slantDashDot">
        <color theme="3"/>
      </top>
      <bottom/>
      <diagonal/>
    </border>
    <border>
      <left style="slantDashDot">
        <color theme="4" tint="-0.499984740745262"/>
      </left>
      <right style="slantDashDot">
        <color theme="4" tint="-0.499984740745262"/>
      </right>
      <top style="slantDashDot">
        <color theme="3"/>
      </top>
      <bottom/>
      <diagonal/>
    </border>
    <border>
      <left style="slantDashDot">
        <color theme="4" tint="-0.499984740745262"/>
      </left>
      <right style="slantDashDot">
        <color theme="3"/>
      </right>
      <top style="slantDashDot">
        <color theme="3"/>
      </top>
      <bottom/>
      <diagonal/>
    </border>
    <border>
      <left style="slantDashDot">
        <color theme="3"/>
      </left>
      <right style="slantDashDot">
        <color theme="3"/>
      </right>
      <top/>
      <bottom/>
      <diagonal/>
    </border>
    <border>
      <left style="slantDashDot">
        <color theme="3"/>
      </left>
      <right/>
      <top/>
      <bottom style="slantDashDot">
        <color theme="3"/>
      </bottom>
      <diagonal/>
    </border>
    <border>
      <left style="slantDashDot">
        <color theme="4" tint="-0.499984740745262"/>
      </left>
      <right style="slantDashDot">
        <color theme="4" tint="-0.499984740745262"/>
      </right>
      <top/>
      <bottom style="slantDashDot">
        <color theme="3"/>
      </bottom>
      <diagonal/>
    </border>
    <border>
      <left style="slantDashDot">
        <color theme="4" tint="-0.499984740745262"/>
      </left>
      <right style="slantDashDot">
        <color theme="3"/>
      </right>
      <top/>
      <bottom style="slantDashDot">
        <color theme="3"/>
      </bottom>
      <diagonal/>
    </border>
    <border>
      <left style="slantDashDot">
        <color theme="3"/>
      </left>
      <right style="slantDashDot">
        <color theme="3"/>
      </right>
      <top/>
      <bottom style="slantDashDot">
        <color theme="3"/>
      </bottom>
      <diagonal/>
    </border>
    <border>
      <left style="hair">
        <color theme="3"/>
      </left>
      <right style="hair">
        <color theme="3"/>
      </right>
      <top style="slantDashDot">
        <color theme="3"/>
      </top>
      <bottom style="slantDashDot">
        <color theme="3"/>
      </bottom>
      <diagonal/>
    </border>
    <border>
      <left style="slantDashDot">
        <color theme="3"/>
      </left>
      <right style="hair">
        <color theme="3"/>
      </right>
      <top style="slantDashDot">
        <color theme="3"/>
      </top>
      <bottom style="slantDashDot">
        <color theme="3"/>
      </bottom>
      <diagonal/>
    </border>
    <border>
      <left style="dashDotDot">
        <color theme="3"/>
      </left>
      <right style="hair">
        <color theme="3"/>
      </right>
      <top style="slantDashDot">
        <color theme="3"/>
      </top>
      <bottom style="slantDashDot">
        <color theme="3"/>
      </bottom>
      <diagonal/>
    </border>
    <border>
      <left style="slantDashDot">
        <color theme="3"/>
      </left>
      <right style="slantDashDot">
        <color theme="3"/>
      </right>
      <top style="slantDashDot">
        <color theme="3"/>
      </top>
      <bottom style="slantDashDot">
        <color theme="3"/>
      </bottom>
      <diagonal/>
    </border>
    <border>
      <left style="hair">
        <color theme="3"/>
      </left>
      <right style="hair">
        <color theme="3"/>
      </right>
      <top/>
      <bottom/>
      <diagonal/>
    </border>
    <border>
      <left style="slantDashDot">
        <color theme="3"/>
      </left>
      <right style="hair">
        <color theme="3"/>
      </right>
      <top/>
      <bottom/>
      <diagonal/>
    </border>
    <border>
      <left style="hair">
        <color theme="3"/>
      </left>
      <right style="hair">
        <color theme="3"/>
      </right>
      <top/>
      <bottom style="slantDashDot">
        <color theme="3"/>
      </bottom>
      <diagonal/>
    </border>
    <border>
      <left style="slantDashDot">
        <color theme="3"/>
      </left>
      <right style="hair">
        <color theme="3"/>
      </right>
      <top/>
      <bottom style="slantDashDot">
        <color theme="3"/>
      </bottom>
      <diagonal/>
    </border>
    <border>
      <left style="dashDotDot">
        <color theme="3"/>
      </left>
      <right style="dashDotDot">
        <color theme="3"/>
      </right>
      <top/>
      <bottom style="slantDashDot">
        <color theme="3"/>
      </bottom>
      <diagonal/>
    </border>
    <border>
      <left style="dashDotDot">
        <color theme="3"/>
      </left>
      <right style="dashDotDot">
        <color theme="3"/>
      </right>
      <top/>
      <bottom/>
      <diagonal/>
    </border>
    <border>
      <left style="dashDotDot">
        <color theme="3"/>
      </left>
      <right style="dashDotDot">
        <color theme="3"/>
      </right>
      <top style="slantDashDot">
        <color theme="3"/>
      </top>
      <bottom style="slantDashDot">
        <color theme="3"/>
      </bottom>
      <diagonal/>
    </border>
    <border>
      <left style="dashDotDot">
        <color theme="3"/>
      </left>
      <right style="slantDashDot">
        <color theme="4" tint="-0.499984740745262"/>
      </right>
      <top/>
      <bottom style="slantDashDot">
        <color theme="3"/>
      </bottom>
      <diagonal/>
    </border>
    <border>
      <left style="slantDashDot">
        <color theme="3"/>
      </left>
      <right style="dashDotDot">
        <color theme="3"/>
      </right>
      <top style="slantDashDot">
        <color theme="3"/>
      </top>
      <bottom/>
      <diagonal/>
    </border>
    <border>
      <left style="dashDotDot">
        <color theme="3"/>
      </left>
      <right style="slantDashDot">
        <color theme="4" tint="-0.499984740745262"/>
      </right>
      <top/>
      <bottom/>
      <diagonal/>
    </border>
    <border>
      <left style="dashDotDot">
        <color theme="3"/>
      </left>
      <right style="dashDotDot">
        <color theme="3"/>
      </right>
      <top style="slantDashDot">
        <color theme="3"/>
      </top>
      <bottom/>
      <diagonal/>
    </border>
    <border>
      <left style="dashDotDot">
        <color theme="3"/>
      </left>
      <right style="slantDashDot">
        <color theme="4" tint="-0.499984740745262"/>
      </right>
      <top style="slantDashDot">
        <color theme="3"/>
      </top>
      <bottom/>
      <diagonal/>
    </border>
    <border>
      <left/>
      <right style="slantDashDot">
        <color theme="3"/>
      </right>
      <top style="thin">
        <color theme="3"/>
      </top>
      <bottom/>
      <diagonal/>
    </border>
    <border>
      <left style="slantDashDot">
        <color theme="3"/>
      </left>
      <right style="hair">
        <color theme="3"/>
      </right>
      <top style="slantDashDot">
        <color theme="3"/>
      </top>
      <bottom/>
      <diagonal/>
    </border>
    <border>
      <left style="hair">
        <color theme="3"/>
      </left>
      <right style="hair">
        <color theme="3"/>
      </right>
      <top style="slantDashDot">
        <color theme="3"/>
      </top>
      <bottom/>
      <diagonal/>
    </border>
    <border>
      <left style="hair">
        <color theme="3"/>
      </left>
      <right style="slantDashDot">
        <color theme="3"/>
      </right>
      <top style="slantDashDot">
        <color theme="3"/>
      </top>
      <bottom/>
      <diagonal/>
    </border>
    <border>
      <left style="hair">
        <color theme="3"/>
      </left>
      <right style="slantDashDot">
        <color theme="3"/>
      </right>
      <top/>
      <bottom/>
      <diagonal/>
    </border>
    <border>
      <left style="hair">
        <color theme="3"/>
      </left>
      <right style="slantDashDot">
        <color theme="3"/>
      </right>
      <top/>
      <bottom style="slantDashDot">
        <color theme="3"/>
      </bottom>
      <diagonal/>
    </border>
    <border>
      <left style="slantDashDot">
        <color theme="3"/>
      </left>
      <right style="dashDotDot">
        <color theme="2" tint="-0.499984740745262"/>
      </right>
      <top style="slantDashDot">
        <color theme="3"/>
      </top>
      <bottom style="slantDashDot">
        <color theme="3"/>
      </bottom>
      <diagonal/>
    </border>
    <border>
      <left style="dashDotDot">
        <color theme="2" tint="-0.499984740745262"/>
      </left>
      <right style="dotted">
        <color theme="2" tint="-0.499984740745262"/>
      </right>
      <top style="slantDashDot">
        <color theme="3"/>
      </top>
      <bottom style="slantDashDot">
        <color theme="3"/>
      </bottom>
      <diagonal/>
    </border>
    <border>
      <left style="dotted">
        <color theme="2" tint="-0.499984740745262"/>
      </left>
      <right style="slantDashDot">
        <color theme="3"/>
      </right>
      <top style="slantDashDot">
        <color theme="3"/>
      </top>
      <bottom style="slantDashDot">
        <color theme="3"/>
      </bottom>
      <diagonal/>
    </border>
    <border>
      <left style="hair">
        <color theme="3"/>
      </left>
      <right style="slantDashDot">
        <color theme="3"/>
      </right>
      <top style="slantDashDot">
        <color theme="3"/>
      </top>
      <bottom style="slantDashDot">
        <color theme="3"/>
      </bottom>
      <diagonal/>
    </border>
    <border>
      <left style="hair">
        <color theme="3"/>
      </left>
      <right/>
      <top/>
      <bottom/>
      <diagonal/>
    </border>
    <border>
      <left style="slantDashDot">
        <color theme="3"/>
      </left>
      <right style="dashDotDot">
        <color theme="2" tint="-0.499984740745262"/>
      </right>
      <top style="slantDashDot">
        <color theme="2" tint="-0.499984740745262"/>
      </top>
      <bottom style="slantDashDot">
        <color theme="2" tint="-0.499984740745262"/>
      </bottom>
      <diagonal/>
    </border>
    <border>
      <left style="dashDotDot">
        <color theme="2" tint="-0.499984740745262"/>
      </left>
      <right style="dotted">
        <color theme="2" tint="-0.499984740745262"/>
      </right>
      <top style="slantDashDot">
        <color theme="2" tint="-0.499984740745262"/>
      </top>
      <bottom style="slantDashDot">
        <color theme="2" tint="-0.499984740745262"/>
      </bottom>
      <diagonal/>
    </border>
    <border>
      <left style="dotted">
        <color theme="2" tint="-0.499984740745262"/>
      </left>
      <right style="slantDashDot">
        <color theme="3"/>
      </right>
      <top style="slantDashDot">
        <color theme="2" tint="-0.499984740745262"/>
      </top>
      <bottom style="slantDashDot">
        <color theme="2" tint="-0.499984740745262"/>
      </bottom>
      <diagonal/>
    </border>
    <border>
      <left style="double">
        <color rgb="FFC4BD97"/>
      </left>
      <right style="double">
        <color rgb="FFC4BD97"/>
      </right>
      <top style="double">
        <color rgb="FFC4BD97"/>
      </top>
      <bottom/>
      <diagonal/>
    </border>
    <border>
      <left style="double">
        <color rgb="FFC4BD97"/>
      </left>
      <right style="double">
        <color rgb="FFC4BD97"/>
      </right>
      <top/>
      <bottom/>
      <diagonal/>
    </border>
    <border>
      <left style="double">
        <color rgb="FFC4BD97"/>
      </left>
      <right style="double">
        <color rgb="FFC4BD97"/>
      </right>
      <top/>
      <bottom style="double">
        <color rgb="FFC4BD97"/>
      </bottom>
      <diagonal/>
    </border>
    <border>
      <left style="slantDashDot">
        <color theme="3"/>
      </left>
      <right style="dashDot">
        <color theme="3"/>
      </right>
      <top/>
      <bottom/>
      <diagonal/>
    </border>
    <border>
      <left style="dashDotDot">
        <color theme="3"/>
      </left>
      <right style="slantDashDot">
        <color theme="3"/>
      </right>
      <top/>
      <bottom style="slantDashDot">
        <color theme="3"/>
      </bottom>
      <diagonal/>
    </border>
    <border>
      <left/>
      <right style="hair">
        <color theme="3"/>
      </right>
      <top style="slantDashDot">
        <color theme="3"/>
      </top>
      <bottom/>
      <diagonal/>
    </border>
    <border>
      <left style="dashDotDot">
        <color theme="3"/>
      </left>
      <right style="hair">
        <color theme="3"/>
      </right>
      <top style="slantDashDot">
        <color theme="3"/>
      </top>
      <bottom/>
      <diagonal/>
    </border>
    <border>
      <left style="dashDotDot">
        <color theme="3" tint="-0.24994659260841701"/>
      </left>
      <right/>
      <top style="mediumDashed">
        <color theme="3"/>
      </top>
      <bottom/>
      <diagonal/>
    </border>
    <border>
      <left style="slantDashDot">
        <color theme="3"/>
      </left>
      <right style="dashDotDot">
        <color theme="3"/>
      </right>
      <top style="slantDashDot">
        <color theme="3" tint="-0.24994659260841701"/>
      </top>
      <bottom/>
      <diagonal/>
    </border>
    <border>
      <left/>
      <right style="slantDashDot">
        <color theme="3"/>
      </right>
      <top style="slantDashDot">
        <color theme="3" tint="-0.24994659260841701"/>
      </top>
      <bottom/>
      <diagonal/>
    </border>
    <border>
      <left style="slantDashDot">
        <color theme="3"/>
      </left>
      <right/>
      <top style="slantDashDot">
        <color theme="3" tint="-0.24994659260841701"/>
      </top>
      <bottom/>
      <diagonal/>
    </border>
    <border>
      <left style="slantDashDot">
        <color theme="3"/>
      </left>
      <right style="hair">
        <color theme="3"/>
      </right>
      <top style="slantDashDot">
        <color theme="3" tint="-0.24994659260841701"/>
      </top>
      <bottom/>
      <diagonal/>
    </border>
    <border>
      <left style="hair">
        <color theme="3"/>
      </left>
      <right style="hair">
        <color theme="3"/>
      </right>
      <top style="slantDashDot">
        <color theme="3" tint="-0.24994659260841701"/>
      </top>
      <bottom/>
      <diagonal/>
    </border>
    <border>
      <left/>
      <right style="hair">
        <color theme="3"/>
      </right>
      <top style="slantDashDot">
        <color theme="3" tint="-0.24994659260841701"/>
      </top>
      <bottom/>
      <diagonal/>
    </border>
    <border>
      <left style="hair">
        <color theme="3"/>
      </left>
      <right style="slantDashDot">
        <color theme="3"/>
      </right>
      <top style="slantDashDot">
        <color theme="3" tint="-0.24994659260841701"/>
      </top>
      <bottom/>
      <diagonal/>
    </border>
    <border>
      <left/>
      <right/>
      <top style="slantDashDot">
        <color theme="3" tint="-0.24994659260841701"/>
      </top>
      <bottom/>
      <diagonal/>
    </border>
    <border>
      <left/>
      <right style="dashDotDot">
        <color theme="3"/>
      </right>
      <top style="slantDashDot">
        <color theme="3" tint="-0.24994659260841701"/>
      </top>
      <bottom/>
      <diagonal/>
    </border>
    <border>
      <left style="slantDashDot">
        <color theme="3"/>
      </left>
      <right style="slantDashDot">
        <color theme="3"/>
      </right>
      <top style="slantDashDot">
        <color theme="3" tint="-0.24994659260841701"/>
      </top>
      <bottom/>
      <diagonal/>
    </border>
    <border>
      <left style="dashDotDot">
        <color theme="3"/>
      </left>
      <right style="slantDashDot">
        <color theme="3"/>
      </right>
      <top/>
      <bottom/>
      <diagonal/>
    </border>
    <border>
      <left style="dashDotDot">
        <color theme="3" tint="-0.2499465926084170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slantDashDot">
        <color theme="3"/>
      </bottom>
      <diagonal/>
    </border>
    <border>
      <left style="dashDotDot">
        <color theme="3"/>
      </left>
      <right style="slantDashDot">
        <color theme="3"/>
      </right>
      <top style="mediumDashed">
        <color theme="3"/>
      </top>
      <bottom/>
      <diagonal/>
    </border>
    <border>
      <left style="dashDotDot">
        <color theme="3"/>
      </left>
      <right style="slantDashDot">
        <color theme="3"/>
      </right>
      <top/>
      <bottom style="mediumDashed">
        <color theme="3"/>
      </bottom>
      <diagonal/>
    </border>
    <border>
      <left style="dashDotDot">
        <color auto="1"/>
      </left>
      <right/>
      <top/>
      <bottom/>
      <diagonal/>
    </border>
    <border>
      <left style="dashDotDot">
        <color auto="1"/>
      </left>
      <right/>
      <top/>
      <bottom style="slantDashDot">
        <color theme="3"/>
      </bottom>
      <diagonal/>
    </border>
    <border>
      <left style="dashDotDot">
        <color auto="1"/>
      </left>
      <right/>
      <top style="mediumDashed">
        <color theme="3"/>
      </top>
      <bottom/>
      <diagonal/>
    </border>
    <border>
      <left style="hair">
        <color theme="3"/>
      </left>
      <right/>
      <top/>
      <bottom style="slantDashDot">
        <color theme="3"/>
      </bottom>
      <diagonal/>
    </border>
    <border>
      <left style="dashDotDot">
        <color theme="3" tint="-0.24994659260841701"/>
      </left>
      <right/>
      <top/>
      <bottom style="slantDashDot">
        <color theme="3"/>
      </bottom>
      <diagonal/>
    </border>
    <border>
      <left style="dashDotDot">
        <color theme="3"/>
      </left>
      <right/>
      <top style="mediumDashed">
        <color theme="3"/>
      </top>
      <bottom/>
      <diagonal/>
    </border>
    <border>
      <left style="dashDotDot">
        <color theme="3"/>
      </left>
      <right/>
      <top/>
      <bottom/>
      <diagonal/>
    </border>
    <border>
      <left style="dashDotDot">
        <color theme="3"/>
      </left>
      <right/>
      <top/>
      <bottom style="mediumDashed">
        <color theme="3"/>
      </bottom>
      <diagonal/>
    </border>
    <border>
      <left style="dashDotDot">
        <color theme="3"/>
      </left>
      <right style="slantDashDot">
        <color theme="3"/>
      </right>
      <top style="slantDashDot">
        <color theme="3"/>
      </top>
      <bottom/>
      <diagonal/>
    </border>
    <border>
      <left style="hair">
        <color theme="3"/>
      </left>
      <right/>
      <top style="slantDashDot">
        <color theme="3"/>
      </top>
      <bottom/>
      <diagonal/>
    </border>
    <border>
      <left style="dashDotDot">
        <color theme="3" tint="-0.24994659260841701"/>
      </left>
      <right style="slantDashDot">
        <color theme="3"/>
      </right>
      <top/>
      <bottom/>
      <diagonal/>
    </border>
    <border>
      <left style="dotted">
        <color theme="3"/>
      </left>
      <right style="slantDashDot">
        <color theme="3"/>
      </right>
      <top/>
      <bottom/>
      <diagonal/>
    </border>
    <border>
      <left style="slantDashDot">
        <color auto="1"/>
      </left>
      <right/>
      <top/>
      <bottom/>
      <diagonal/>
    </border>
    <border>
      <left style="slantDashDot">
        <color auto="1"/>
      </left>
      <right style="slantDashDot">
        <color auto="1"/>
      </right>
      <top/>
      <bottom/>
      <diagonal/>
    </border>
    <border>
      <left style="dashDotDot">
        <color auto="1"/>
      </left>
      <right style="slantDashDot">
        <color auto="1"/>
      </right>
      <top/>
      <bottom/>
      <diagonal/>
    </border>
    <border>
      <left style="hair">
        <color auto="1"/>
      </left>
      <right style="dashDotDot">
        <color auto="1"/>
      </right>
      <top/>
      <bottom/>
      <diagonal/>
    </border>
    <border>
      <left style="dashDotDot">
        <color theme="3"/>
      </left>
      <right style="hair">
        <color indexed="64"/>
      </right>
      <top/>
      <bottom/>
      <diagonal/>
    </border>
    <border>
      <left style="dashDotDot">
        <color theme="3"/>
      </left>
      <right style="dotted">
        <color indexed="64"/>
      </right>
      <top/>
      <bottom/>
      <diagonal/>
    </border>
    <border>
      <left/>
      <right style="slantDashDot">
        <color indexed="64"/>
      </right>
      <top/>
      <bottom/>
      <diagonal/>
    </border>
    <border>
      <left/>
      <right/>
      <top/>
      <bottom style="slantDashDot">
        <color indexed="64"/>
      </bottom>
      <diagonal/>
    </border>
    <border>
      <left style="slantDashDot">
        <color theme="3"/>
      </left>
      <right style="dashDotDot">
        <color theme="3"/>
      </right>
      <top/>
      <bottom style="slantDashDot">
        <color indexed="64"/>
      </bottom>
      <diagonal/>
    </border>
    <border>
      <left style="dashDotDot">
        <color theme="3"/>
      </left>
      <right style="hair">
        <color theme="3"/>
      </right>
      <top/>
      <bottom style="slantDashDot">
        <color indexed="64"/>
      </bottom>
      <diagonal/>
    </border>
    <border>
      <left style="hair">
        <color theme="3"/>
      </left>
      <right style="slantDashDot">
        <color theme="3"/>
      </right>
      <top/>
      <bottom style="slantDashDot">
        <color indexed="64"/>
      </bottom>
      <diagonal/>
    </border>
    <border>
      <left style="slantDashDot">
        <color indexed="64"/>
      </left>
      <right style="slantDashDot">
        <color indexed="64"/>
      </right>
      <top/>
      <bottom style="slantDashDot">
        <color indexed="64"/>
      </bottom>
      <diagonal/>
    </border>
    <border>
      <left style="dashDotDot">
        <color theme="3"/>
      </left>
      <right style="hair">
        <color indexed="64"/>
      </right>
      <top/>
      <bottom style="slantDashDot">
        <color theme="3"/>
      </bottom>
      <diagonal/>
    </border>
    <border>
      <left style="dashDotDot">
        <color theme="3"/>
      </left>
      <right style="dotted">
        <color indexed="64"/>
      </right>
      <top/>
      <bottom style="slantDashDot">
        <color theme="3"/>
      </bottom>
      <diagonal/>
    </border>
    <border>
      <left style="dotted">
        <color indexed="64"/>
      </left>
      <right style="slantDashDot">
        <color indexed="64"/>
      </right>
      <top/>
      <bottom style="slantDashDot">
        <color theme="3"/>
      </bottom>
      <diagonal/>
    </border>
    <border>
      <left style="hair">
        <color theme="3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slantDashDot">
        <color theme="3"/>
      </left>
      <right style="slantDashDot">
        <color indexed="64"/>
      </right>
      <top/>
      <bottom/>
      <diagonal/>
    </border>
    <border>
      <left style="slantDashDot">
        <color theme="3"/>
      </left>
      <right style="dotted">
        <color indexed="64"/>
      </right>
      <top/>
      <bottom/>
      <diagonal/>
    </border>
    <border>
      <left style="dotted">
        <color indexed="64"/>
      </left>
      <right style="slantDashDot">
        <color indexed="64"/>
      </right>
      <top/>
      <bottom/>
      <diagonal/>
    </border>
    <border>
      <left style="slantDashDot">
        <color indexed="64"/>
      </left>
      <right style="dotted">
        <color indexed="64"/>
      </right>
      <top/>
      <bottom/>
      <diagonal/>
    </border>
    <border>
      <left/>
      <right style="dashDotDot">
        <color indexed="64"/>
      </right>
      <top/>
      <bottom/>
      <diagonal/>
    </border>
    <border>
      <left style="dashDotDot">
        <color theme="3"/>
      </left>
      <right style="dashDotDot">
        <color indexed="64"/>
      </right>
      <top/>
      <bottom/>
      <diagonal/>
    </border>
    <border>
      <left style="dashDotDot">
        <color theme="3"/>
      </left>
      <right style="slantDashDot">
        <color indexed="64"/>
      </right>
      <top/>
      <bottom/>
      <diagonal/>
    </border>
    <border>
      <left style="slantDashDot">
        <color indexed="64"/>
      </left>
      <right style="dashDotDot">
        <color indexed="64"/>
      </right>
      <top/>
      <bottom/>
      <diagonal/>
    </border>
    <border>
      <left style="dashDotDot">
        <color indexed="64"/>
      </left>
      <right style="dashDotDot">
        <color indexed="64"/>
      </right>
      <top/>
      <bottom/>
      <diagonal/>
    </border>
    <border>
      <left style="slantDashDot">
        <color theme="3"/>
      </left>
      <right style="hair">
        <color indexed="64"/>
      </right>
      <top/>
      <bottom/>
      <diagonal/>
    </border>
    <border>
      <left style="hair">
        <color theme="3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mediumDashDotDot">
        <color indexed="64"/>
      </right>
      <top/>
      <bottom/>
      <diagonal/>
    </border>
    <border>
      <left style="hair">
        <color theme="3"/>
      </left>
      <right style="mediumDashDotDot">
        <color indexed="64"/>
      </right>
      <top/>
      <bottom/>
      <diagonal/>
    </border>
    <border>
      <left style="slantDashDot">
        <color indexed="64"/>
      </left>
      <right style="hair">
        <color indexed="64"/>
      </right>
      <top/>
      <bottom/>
      <diagonal/>
    </border>
    <border>
      <left/>
      <right style="dashDotDot">
        <color theme="3" tint="-0.24994659260841701"/>
      </right>
      <top/>
      <bottom style="slantDashDot">
        <color indexed="64"/>
      </bottom>
      <diagonal/>
    </border>
    <border>
      <left style="slantDashDot">
        <color theme="3"/>
      </left>
      <right style="hair">
        <color indexed="64"/>
      </right>
      <top/>
      <bottom style="slantDashDot">
        <color indexed="64"/>
      </bottom>
      <diagonal/>
    </border>
    <border>
      <left/>
      <right style="dashDotDot">
        <color theme="3"/>
      </right>
      <top/>
      <bottom style="slantDashDot">
        <color indexed="64"/>
      </bottom>
      <diagonal/>
    </border>
    <border>
      <left style="slantDashDot">
        <color theme="3"/>
      </left>
      <right/>
      <top/>
      <bottom style="slantDashDot">
        <color indexed="64"/>
      </bottom>
      <diagonal/>
    </border>
    <border>
      <left style="slantDashDot">
        <color theme="3"/>
      </left>
      <right style="hair">
        <color theme="3"/>
      </right>
      <top/>
      <bottom style="slantDashDot">
        <color indexed="64"/>
      </bottom>
      <diagonal/>
    </border>
    <border>
      <left style="hair">
        <color theme="3"/>
      </left>
      <right style="hair">
        <color indexed="64"/>
      </right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/>
      <right style="hair">
        <color theme="3"/>
      </right>
      <top/>
      <bottom style="slantDashDot">
        <color indexed="64"/>
      </bottom>
      <diagonal/>
    </border>
    <border>
      <left style="hair">
        <color theme="3"/>
      </left>
      <right style="hair">
        <color theme="3"/>
      </right>
      <top/>
      <bottom style="slantDashDot">
        <color indexed="64"/>
      </bottom>
      <diagonal/>
    </border>
    <border>
      <left style="hair">
        <color auto="1"/>
      </left>
      <right style="hair">
        <color auto="1"/>
      </right>
      <top/>
      <bottom style="slantDashDot">
        <color indexed="64"/>
      </bottom>
      <diagonal/>
    </border>
    <border>
      <left style="slantDashDot">
        <color indexed="64"/>
      </left>
      <right style="hair">
        <color indexed="64"/>
      </right>
      <top/>
      <bottom style="slantDashDot">
        <color indexed="64"/>
      </bottom>
      <diagonal/>
    </border>
    <border>
      <left/>
      <right style="hair">
        <color indexed="64"/>
      </right>
      <top/>
      <bottom style="slantDashDot">
        <color indexed="64"/>
      </bottom>
      <diagonal/>
    </border>
    <border>
      <left/>
      <right style="mediumDashDotDot">
        <color indexed="64"/>
      </right>
      <top/>
      <bottom style="slantDashDot">
        <color indexed="64"/>
      </bottom>
      <diagonal/>
    </border>
    <border>
      <left style="dashDotDot">
        <color theme="3"/>
      </left>
      <right style="dashDot">
        <color indexed="64"/>
      </right>
      <top/>
      <bottom/>
      <diagonal/>
    </border>
    <border>
      <left/>
      <right style="mediumDashDot">
        <color indexed="64"/>
      </right>
      <top/>
      <bottom/>
      <diagonal/>
    </border>
    <border>
      <left style="mediumDashDot">
        <color indexed="64"/>
      </left>
      <right style="dashDot">
        <color indexed="64"/>
      </right>
      <top/>
      <bottom/>
      <diagonal/>
    </border>
    <border>
      <left/>
      <right style="dashDot">
        <color indexed="64"/>
      </right>
      <top/>
      <bottom/>
      <diagonal/>
    </border>
    <border>
      <left style="slantDashDot">
        <color indexed="64"/>
      </left>
      <right style="dashDotDot">
        <color theme="3" tint="-0.24994659260841701"/>
      </right>
      <top/>
      <bottom style="slantDashDot">
        <color indexed="64"/>
      </bottom>
      <diagonal/>
    </border>
    <border>
      <left style="dashDotDot">
        <color theme="3"/>
      </left>
      <right style="dashDot">
        <color indexed="64"/>
      </right>
      <top/>
      <bottom style="slantDashDot">
        <color indexed="64"/>
      </bottom>
      <diagonal/>
    </border>
    <border>
      <left style="dashDot">
        <color indexed="64"/>
      </left>
      <right style="mediumDashDot">
        <color indexed="64"/>
      </right>
      <top/>
      <bottom style="slantDashDot">
        <color indexed="64"/>
      </bottom>
      <diagonal/>
    </border>
    <border>
      <left style="mediumDashDot">
        <color indexed="64"/>
      </left>
      <right style="dashDot">
        <color indexed="64"/>
      </right>
      <top/>
      <bottom style="slantDashDot">
        <color indexed="64"/>
      </bottom>
      <diagonal/>
    </border>
    <border>
      <left/>
      <right style="mediumDashDot">
        <color indexed="64"/>
      </right>
      <top/>
      <bottom style="slantDashDot">
        <color indexed="64"/>
      </bottom>
      <diagonal/>
    </border>
    <border>
      <left/>
      <right style="dashDot">
        <color indexed="64"/>
      </right>
      <top/>
      <bottom style="slantDashDot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675">
    <xf numFmtId="0" fontId="0" fillId="0" borderId="0" xfId="0"/>
    <xf numFmtId="0" fontId="2" fillId="2" borderId="0" xfId="2" applyFill="1"/>
    <xf numFmtId="0" fontId="3" fillId="2" borderId="0" xfId="2" applyFont="1" applyFill="1"/>
    <xf numFmtId="0" fontId="4" fillId="2" borderId="0" xfId="2" applyFont="1" applyFill="1"/>
    <xf numFmtId="0" fontId="3" fillId="2" borderId="0" xfId="2" applyFont="1" applyFill="1" applyAlignment="1">
      <alignment horizontal="left"/>
    </xf>
    <xf numFmtId="0" fontId="6" fillId="0" borderId="1" xfId="2" applyFont="1" applyBorder="1" applyAlignment="1">
      <alignment vertical="center"/>
    </xf>
    <xf numFmtId="0" fontId="4" fillId="3" borderId="3" xfId="2" applyFont="1" applyFill="1" applyBorder="1" applyAlignment="1">
      <alignment vertical="center"/>
    </xf>
    <xf numFmtId="0" fontId="4" fillId="3" borderId="4" xfId="2" applyFont="1" applyFill="1" applyBorder="1" applyAlignment="1">
      <alignment vertical="center"/>
    </xf>
    <xf numFmtId="0" fontId="4" fillId="3" borderId="6" xfId="2" applyFont="1" applyFill="1" applyBorder="1" applyAlignment="1">
      <alignment vertical="center"/>
    </xf>
    <xf numFmtId="0" fontId="4" fillId="3" borderId="7" xfId="2" applyFont="1" applyFill="1" applyBorder="1" applyAlignment="1">
      <alignment vertical="center"/>
    </xf>
    <xf numFmtId="0" fontId="9" fillId="4" borderId="10" xfId="2" applyFont="1" applyFill="1" applyBorder="1"/>
    <xf numFmtId="0" fontId="9" fillId="4" borderId="11" xfId="2" applyFont="1" applyFill="1" applyBorder="1"/>
    <xf numFmtId="0" fontId="9" fillId="2" borderId="35" xfId="2" applyFont="1" applyFill="1" applyBorder="1" applyAlignment="1">
      <alignment horizontal="center"/>
    </xf>
    <xf numFmtId="0" fontId="9" fillId="2" borderId="36" xfId="2" applyFont="1" applyFill="1" applyBorder="1" applyAlignment="1">
      <alignment horizontal="center"/>
    </xf>
    <xf numFmtId="0" fontId="12" fillId="4" borderId="37" xfId="2" applyFont="1" applyFill="1" applyBorder="1" applyAlignment="1">
      <alignment horizontal="center"/>
    </xf>
    <xf numFmtId="0" fontId="13" fillId="2" borderId="38" xfId="2" applyFont="1" applyFill="1" applyBorder="1" applyAlignment="1">
      <alignment horizontal="center"/>
    </xf>
    <xf numFmtId="0" fontId="13" fillId="2" borderId="39" xfId="2" applyFont="1" applyFill="1" applyBorder="1" applyAlignment="1">
      <alignment horizontal="center"/>
    </xf>
    <xf numFmtId="0" fontId="13" fillId="5" borderId="37" xfId="2" applyFont="1" applyFill="1" applyBorder="1" applyAlignment="1">
      <alignment horizontal="center"/>
    </xf>
    <xf numFmtId="0" fontId="13" fillId="2" borderId="40" xfId="2" applyFont="1" applyFill="1" applyBorder="1" applyAlignment="1">
      <alignment horizontal="center"/>
    </xf>
    <xf numFmtId="0" fontId="13" fillId="2" borderId="41" xfId="2" applyFont="1" applyFill="1" applyBorder="1" applyAlignment="1">
      <alignment horizontal="center"/>
    </xf>
    <xf numFmtId="0" fontId="13" fillId="2" borderId="33" xfId="2" applyFont="1" applyFill="1" applyBorder="1" applyAlignment="1">
      <alignment horizontal="center"/>
    </xf>
    <xf numFmtId="0" fontId="13" fillId="2" borderId="42" xfId="2" applyFont="1" applyFill="1" applyBorder="1" applyAlignment="1">
      <alignment horizontal="center"/>
    </xf>
    <xf numFmtId="0" fontId="8" fillId="2" borderId="44" xfId="2" applyFont="1" applyFill="1" applyBorder="1" applyAlignment="1">
      <alignment horizontal="right"/>
    </xf>
    <xf numFmtId="0" fontId="9" fillId="2" borderId="45" xfId="2" applyFont="1" applyFill="1" applyBorder="1" applyAlignment="1">
      <alignment horizontal="left"/>
    </xf>
    <xf numFmtId="3" fontId="14" fillId="4" borderId="46" xfId="2" applyNumberFormat="1" applyFont="1" applyFill="1" applyBorder="1" applyAlignment="1">
      <alignment horizontal="center"/>
    </xf>
    <xf numFmtId="3" fontId="15" fillId="2" borderId="47" xfId="2" applyNumberFormat="1" applyFont="1" applyFill="1" applyBorder="1" applyAlignment="1">
      <alignment horizontal="center" vertical="center"/>
    </xf>
    <xf numFmtId="3" fontId="15" fillId="2" borderId="0" xfId="2" applyNumberFormat="1" applyFont="1" applyFill="1" applyAlignment="1">
      <alignment horizontal="center" vertical="center"/>
    </xf>
    <xf numFmtId="3" fontId="15" fillId="5" borderId="46" xfId="2" applyNumberFormat="1" applyFont="1" applyFill="1" applyBorder="1" applyAlignment="1">
      <alignment horizontal="center"/>
    </xf>
    <xf numFmtId="3" fontId="9" fillId="2" borderId="47" xfId="2" applyNumberFormat="1" applyFont="1" applyFill="1" applyBorder="1" applyAlignment="1">
      <alignment horizontal="center"/>
    </xf>
    <xf numFmtId="3" fontId="9" fillId="2" borderId="26" xfId="2" applyNumberFormat="1" applyFont="1" applyFill="1" applyBorder="1" applyAlignment="1">
      <alignment horizontal="center"/>
    </xf>
    <xf numFmtId="3" fontId="15" fillId="2" borderId="46" xfId="2" applyNumberFormat="1" applyFont="1" applyFill="1" applyBorder="1" applyAlignment="1">
      <alignment horizontal="center"/>
    </xf>
    <xf numFmtId="3" fontId="9" fillId="2" borderId="0" xfId="2" applyNumberFormat="1" applyFont="1" applyFill="1" applyAlignment="1">
      <alignment horizontal="center"/>
    </xf>
    <xf numFmtId="3" fontId="9" fillId="5" borderId="46" xfId="2" applyNumberFormat="1" applyFont="1" applyFill="1" applyBorder="1" applyAlignment="1">
      <alignment horizontal="center"/>
    </xf>
    <xf numFmtId="3" fontId="9" fillId="2" borderId="48" xfId="2" applyNumberFormat="1" applyFont="1" applyFill="1" applyBorder="1" applyAlignment="1">
      <alignment horizontal="center"/>
    </xf>
    <xf numFmtId="0" fontId="16" fillId="2" borderId="44" xfId="2" applyFont="1" applyFill="1" applyBorder="1"/>
    <xf numFmtId="0" fontId="9" fillId="2" borderId="0" xfId="2" applyFont="1" applyFill="1" applyAlignment="1">
      <alignment horizontal="left"/>
    </xf>
    <xf numFmtId="3" fontId="9" fillId="2" borderId="47" xfId="2" applyNumberFormat="1" applyFont="1" applyFill="1" applyBorder="1" applyAlignment="1">
      <alignment horizontal="center" vertical="center"/>
    </xf>
    <xf numFmtId="3" fontId="9" fillId="2" borderId="0" xfId="2" applyNumberFormat="1" applyFont="1" applyFill="1" applyAlignment="1">
      <alignment horizontal="center" vertical="center"/>
    </xf>
    <xf numFmtId="3" fontId="9" fillId="2" borderId="46" xfId="2" applyNumberFormat="1" applyFont="1" applyFill="1" applyBorder="1" applyAlignment="1">
      <alignment horizontal="center"/>
    </xf>
    <xf numFmtId="3" fontId="14" fillId="4" borderId="40" xfId="2" applyNumberFormat="1" applyFont="1" applyFill="1" applyBorder="1" applyAlignment="1">
      <alignment horizontal="center"/>
    </xf>
    <xf numFmtId="3" fontId="9" fillId="5" borderId="40" xfId="2" applyNumberFormat="1" applyFont="1" applyFill="1" applyBorder="1" applyAlignment="1">
      <alignment horizontal="center"/>
    </xf>
    <xf numFmtId="3" fontId="9" fillId="2" borderId="41" xfId="2" applyNumberFormat="1" applyFont="1" applyFill="1" applyBorder="1" applyAlignment="1">
      <alignment horizontal="center"/>
    </xf>
    <xf numFmtId="3" fontId="9" fillId="2" borderId="34" xfId="2" applyNumberFormat="1" applyFont="1" applyFill="1" applyBorder="1" applyAlignment="1">
      <alignment horizontal="center"/>
    </xf>
    <xf numFmtId="3" fontId="9" fillId="2" borderId="40" xfId="2" applyNumberFormat="1" applyFont="1" applyFill="1" applyBorder="1" applyAlignment="1">
      <alignment horizontal="center"/>
    </xf>
    <xf numFmtId="3" fontId="9" fillId="2" borderId="33" xfId="2" applyNumberFormat="1" applyFont="1" applyFill="1" applyBorder="1" applyAlignment="1">
      <alignment horizontal="center"/>
    </xf>
    <xf numFmtId="3" fontId="9" fillId="2" borderId="51" xfId="2" applyNumberFormat="1" applyFont="1" applyFill="1" applyBorder="1" applyAlignment="1">
      <alignment horizontal="center"/>
    </xf>
    <xf numFmtId="0" fontId="17" fillId="2" borderId="0" xfId="2" applyFont="1" applyFill="1"/>
    <xf numFmtId="0" fontId="13" fillId="2" borderId="53" xfId="2" applyFont="1" applyFill="1" applyBorder="1" applyAlignment="1">
      <alignment horizontal="center"/>
    </xf>
    <xf numFmtId="0" fontId="13" fillId="2" borderId="62" xfId="2" applyFont="1" applyFill="1" applyBorder="1" applyAlignment="1">
      <alignment horizontal="center"/>
    </xf>
    <xf numFmtId="0" fontId="13" fillId="2" borderId="63" xfId="2" applyFont="1" applyFill="1" applyBorder="1" applyAlignment="1">
      <alignment horizontal="center"/>
    </xf>
    <xf numFmtId="0" fontId="13" fillId="2" borderId="64" xfId="2" applyFont="1" applyFill="1" applyBorder="1" applyAlignment="1">
      <alignment horizontal="center"/>
    </xf>
    <xf numFmtId="0" fontId="13" fillId="5" borderId="65" xfId="2" applyFont="1" applyFill="1" applyBorder="1" applyAlignment="1">
      <alignment horizontal="center"/>
    </xf>
    <xf numFmtId="3" fontId="8" fillId="4" borderId="46" xfId="2" applyNumberFormat="1" applyFont="1" applyFill="1" applyBorder="1" applyAlignment="1">
      <alignment horizontal="center"/>
    </xf>
    <xf numFmtId="3" fontId="9" fillId="5" borderId="47" xfId="2" applyNumberFormat="1" applyFont="1" applyFill="1" applyBorder="1" applyAlignment="1">
      <alignment horizontal="center"/>
    </xf>
    <xf numFmtId="3" fontId="9" fillId="2" borderId="66" xfId="2" applyNumberFormat="1" applyFont="1" applyFill="1" applyBorder="1" applyAlignment="1">
      <alignment horizontal="center"/>
    </xf>
    <xf numFmtId="165" fontId="15" fillId="2" borderId="67" xfId="1" applyNumberFormat="1" applyFont="1" applyFill="1" applyBorder="1" applyAlignment="1">
      <alignment horizontal="center"/>
    </xf>
    <xf numFmtId="165" fontId="9" fillId="2" borderId="47" xfId="1" applyNumberFormat="1" applyFont="1" applyFill="1" applyBorder="1" applyAlignment="1">
      <alignment horizontal="center"/>
    </xf>
    <xf numFmtId="165" fontId="9" fillId="2" borderId="66" xfId="1" applyNumberFormat="1" applyFont="1" applyFill="1" applyBorder="1" applyAlignment="1">
      <alignment horizontal="center"/>
    </xf>
    <xf numFmtId="3" fontId="15" fillId="2" borderId="0" xfId="2" applyNumberFormat="1" applyFont="1" applyFill="1" applyAlignment="1">
      <alignment horizontal="center"/>
    </xf>
    <xf numFmtId="3" fontId="9" fillId="5" borderId="57" xfId="2" applyNumberFormat="1" applyFont="1" applyFill="1" applyBorder="1" applyAlignment="1">
      <alignment horizontal="center"/>
    </xf>
    <xf numFmtId="3" fontId="9" fillId="2" borderId="12" xfId="2" applyNumberFormat="1" applyFont="1" applyFill="1" applyBorder="1" applyAlignment="1">
      <alignment horizontal="center"/>
    </xf>
    <xf numFmtId="3" fontId="9" fillId="2" borderId="68" xfId="2" applyNumberFormat="1" applyFont="1" applyFill="1" applyBorder="1" applyAlignment="1">
      <alignment horizontal="center"/>
    </xf>
    <xf numFmtId="3" fontId="9" fillId="5" borderId="61" xfId="2" applyNumberFormat="1" applyFont="1" applyFill="1" applyBorder="1" applyAlignment="1">
      <alignment horizontal="center"/>
    </xf>
    <xf numFmtId="0" fontId="2" fillId="2" borderId="0" xfId="4" applyFill="1"/>
    <xf numFmtId="0" fontId="4" fillId="2" borderId="0" xfId="4" applyFont="1" applyFill="1"/>
    <xf numFmtId="3" fontId="9" fillId="2" borderId="26" xfId="4" applyNumberFormat="1" applyFont="1" applyFill="1" applyBorder="1" applyAlignment="1">
      <alignment horizontal="center"/>
    </xf>
    <xf numFmtId="3" fontId="9" fillId="2" borderId="46" xfId="4" applyNumberFormat="1" applyFont="1" applyFill="1" applyBorder="1" applyAlignment="1">
      <alignment horizontal="center"/>
    </xf>
    <xf numFmtId="3" fontId="9" fillId="2" borderId="47" xfId="4" applyNumberFormat="1" applyFont="1" applyFill="1" applyBorder="1" applyAlignment="1">
      <alignment horizontal="center"/>
    </xf>
    <xf numFmtId="3" fontId="9" fillId="2" borderId="71" xfId="4" applyNumberFormat="1" applyFont="1" applyFill="1" applyBorder="1" applyAlignment="1">
      <alignment horizontal="center"/>
    </xf>
    <xf numFmtId="3" fontId="14" fillId="4" borderId="46" xfId="4" applyNumberFormat="1" applyFont="1" applyFill="1" applyBorder="1" applyAlignment="1">
      <alignment horizontal="center"/>
    </xf>
    <xf numFmtId="0" fontId="9" fillId="2" borderId="0" xfId="4" applyFont="1" applyFill="1" applyAlignment="1">
      <alignment horizontal="left"/>
    </xf>
    <xf numFmtId="3" fontId="15" fillId="2" borderId="46" xfId="4" applyNumberFormat="1" applyFont="1" applyFill="1" applyBorder="1" applyAlignment="1">
      <alignment horizontal="center"/>
    </xf>
    <xf numFmtId="3" fontId="8" fillId="4" borderId="12" xfId="4" applyNumberFormat="1" applyFont="1" applyFill="1" applyBorder="1" applyAlignment="1">
      <alignment horizontal="center"/>
    </xf>
    <xf numFmtId="0" fontId="9" fillId="2" borderId="45" xfId="4" applyFont="1" applyFill="1" applyBorder="1" applyAlignment="1">
      <alignment horizontal="left"/>
    </xf>
    <xf numFmtId="0" fontId="8" fillId="2" borderId="44" xfId="4" applyFont="1" applyFill="1" applyBorder="1" applyAlignment="1">
      <alignment horizontal="right"/>
    </xf>
    <xf numFmtId="0" fontId="13" fillId="5" borderId="42" xfId="4" applyFont="1" applyFill="1" applyBorder="1" applyAlignment="1">
      <alignment horizontal="center"/>
    </xf>
    <xf numFmtId="0" fontId="13" fillId="5" borderId="37" xfId="4" applyFont="1" applyFill="1" applyBorder="1" applyAlignment="1">
      <alignment horizontal="center"/>
    </xf>
    <xf numFmtId="0" fontId="12" fillId="4" borderId="37" xfId="4" applyFont="1" applyFill="1" applyBorder="1" applyAlignment="1">
      <alignment horizontal="center"/>
    </xf>
    <xf numFmtId="0" fontId="13" fillId="5" borderId="72" xfId="4" applyFont="1" applyFill="1" applyBorder="1" applyAlignment="1">
      <alignment horizontal="center"/>
    </xf>
    <xf numFmtId="0" fontId="13" fillId="5" borderId="43" xfId="4" applyFont="1" applyFill="1" applyBorder="1" applyAlignment="1">
      <alignment horizontal="center"/>
    </xf>
    <xf numFmtId="0" fontId="9" fillId="2" borderId="36" xfId="4" applyFont="1" applyFill="1" applyBorder="1" applyAlignment="1">
      <alignment horizontal="center"/>
    </xf>
    <xf numFmtId="0" fontId="9" fillId="2" borderId="35" xfId="4" applyFont="1" applyFill="1" applyBorder="1" applyAlignment="1">
      <alignment horizontal="center"/>
    </xf>
    <xf numFmtId="0" fontId="9" fillId="4" borderId="11" xfId="4" applyFont="1" applyFill="1" applyBorder="1"/>
    <xf numFmtId="0" fontId="9" fillId="4" borderId="10" xfId="4" applyFont="1" applyFill="1" applyBorder="1"/>
    <xf numFmtId="0" fontId="6" fillId="0" borderId="1" xfId="4" applyFont="1" applyBorder="1" applyAlignment="1">
      <alignment vertical="center"/>
    </xf>
    <xf numFmtId="0" fontId="3" fillId="2" borderId="0" xfId="4" applyFont="1" applyFill="1"/>
    <xf numFmtId="2" fontId="3" fillId="2" borderId="0" xfId="2" applyNumberFormat="1" applyFont="1" applyFill="1"/>
    <xf numFmtId="0" fontId="5" fillId="2" borderId="0" xfId="2" applyFont="1" applyFill="1" applyAlignment="1">
      <alignment horizontal="left" wrapText="1"/>
    </xf>
    <xf numFmtId="2" fontId="4" fillId="2" borderId="0" xfId="2" applyNumberFormat="1" applyFont="1" applyFill="1"/>
    <xf numFmtId="0" fontId="4" fillId="3" borderId="2" xfId="2" applyFont="1" applyFill="1" applyBorder="1"/>
    <xf numFmtId="0" fontId="4" fillId="3" borderId="3" xfId="2" applyFont="1" applyFill="1" applyBorder="1"/>
    <xf numFmtId="2" fontId="4" fillId="3" borderId="3" xfId="2" applyNumberFormat="1" applyFont="1" applyFill="1" applyBorder="1" applyAlignment="1">
      <alignment vertical="center"/>
    </xf>
    <xf numFmtId="0" fontId="4" fillId="3" borderId="5" xfId="2" applyFont="1" applyFill="1" applyBorder="1"/>
    <xf numFmtId="0" fontId="4" fillId="3" borderId="6" xfId="2" applyFont="1" applyFill="1" applyBorder="1"/>
    <xf numFmtId="2" fontId="4" fillId="3" borderId="6" xfId="2" applyNumberFormat="1" applyFont="1" applyFill="1" applyBorder="1" applyAlignment="1">
      <alignment vertical="center"/>
    </xf>
    <xf numFmtId="0" fontId="13" fillId="5" borderId="63" xfId="2" applyFont="1" applyFill="1" applyBorder="1" applyAlignment="1">
      <alignment horizontal="center"/>
    </xf>
    <xf numFmtId="2" fontId="13" fillId="2" borderId="42" xfId="2" applyNumberFormat="1" applyFont="1" applyFill="1" applyBorder="1" applyAlignment="1">
      <alignment horizontal="center"/>
    </xf>
    <xf numFmtId="2" fontId="21" fillId="5" borderId="84" xfId="2" applyNumberFormat="1" applyFont="1" applyFill="1" applyBorder="1" applyAlignment="1">
      <alignment horizontal="center"/>
    </xf>
    <xf numFmtId="2" fontId="15" fillId="2" borderId="85" xfId="2" applyNumberFormat="1" applyFont="1" applyFill="1" applyBorder="1" applyAlignment="1">
      <alignment horizontal="center"/>
    </xf>
    <xf numFmtId="2" fontId="15" fillId="2" borderId="86" xfId="2" applyNumberFormat="1" applyFont="1" applyFill="1" applyBorder="1" applyAlignment="1">
      <alignment horizontal="center"/>
    </xf>
    <xf numFmtId="2" fontId="13" fillId="5" borderId="39" xfId="2" applyNumberFormat="1" applyFont="1" applyFill="1" applyBorder="1" applyAlignment="1">
      <alignment horizontal="center"/>
    </xf>
    <xf numFmtId="2" fontId="13" fillId="2" borderId="62" xfId="2" applyNumberFormat="1" applyFont="1" applyFill="1" applyBorder="1" applyAlignment="1">
      <alignment horizontal="center"/>
    </xf>
    <xf numFmtId="2" fontId="13" fillId="2" borderId="39" xfId="2" applyNumberFormat="1" applyFont="1" applyFill="1" applyBorder="1" applyAlignment="1">
      <alignment horizontal="center"/>
    </xf>
    <xf numFmtId="0" fontId="12" fillId="5" borderId="63" xfId="2" applyFont="1" applyFill="1" applyBorder="1" applyAlignment="1">
      <alignment horizontal="center"/>
    </xf>
    <xf numFmtId="0" fontId="13" fillId="2" borderId="87" xfId="2" applyFont="1" applyFill="1" applyBorder="1" applyAlignment="1">
      <alignment horizontal="center"/>
    </xf>
    <xf numFmtId="0" fontId="12" fillId="5" borderId="53" xfId="2" applyFont="1" applyFill="1" applyBorder="1" applyAlignment="1">
      <alignment horizontal="center"/>
    </xf>
    <xf numFmtId="0" fontId="12" fillId="5" borderId="39" xfId="2" applyFont="1" applyFill="1" applyBorder="1" applyAlignment="1">
      <alignment horizontal="center"/>
    </xf>
    <xf numFmtId="0" fontId="13" fillId="2" borderId="43" xfId="2" applyFont="1" applyFill="1" applyBorder="1" applyAlignment="1">
      <alignment horizontal="center"/>
    </xf>
    <xf numFmtId="0" fontId="13" fillId="5" borderId="42" xfId="2" applyFont="1" applyFill="1" applyBorder="1" applyAlignment="1">
      <alignment horizontal="center"/>
    </xf>
    <xf numFmtId="0" fontId="12" fillId="5" borderId="65" xfId="2" applyFont="1" applyFill="1" applyBorder="1" applyAlignment="1">
      <alignment horizontal="center"/>
    </xf>
    <xf numFmtId="165" fontId="9" fillId="2" borderId="26" xfId="1" applyNumberFormat="1" applyFont="1" applyFill="1" applyBorder="1" applyAlignment="1">
      <alignment horizontal="center"/>
    </xf>
    <xf numFmtId="165" fontId="9" fillId="2" borderId="88" xfId="1" applyNumberFormat="1" applyFont="1" applyFill="1" applyBorder="1" applyAlignment="1">
      <alignment horizontal="center"/>
    </xf>
    <xf numFmtId="3" fontId="9" fillId="5" borderId="67" xfId="2" applyNumberFormat="1" applyFont="1" applyFill="1" applyBorder="1" applyAlignment="1">
      <alignment horizontal="center"/>
    </xf>
    <xf numFmtId="3" fontId="9" fillId="2" borderId="82" xfId="2" applyNumberFormat="1" applyFont="1" applyFill="1" applyBorder="1" applyAlignment="1">
      <alignment horizontal="center"/>
    </xf>
    <xf numFmtId="3" fontId="9" fillId="5" borderId="12" xfId="2" applyNumberFormat="1" applyFont="1" applyFill="1" applyBorder="1" applyAlignment="1">
      <alignment horizontal="center"/>
    </xf>
    <xf numFmtId="3" fontId="9" fillId="5" borderId="0" xfId="2" applyNumberFormat="1" applyFont="1" applyFill="1" applyAlignment="1">
      <alignment horizontal="center"/>
    </xf>
    <xf numFmtId="3" fontId="9" fillId="5" borderId="26" xfId="2" applyNumberFormat="1" applyFont="1" applyFill="1" applyBorder="1" applyAlignment="1">
      <alignment horizontal="center"/>
    </xf>
    <xf numFmtId="3" fontId="9" fillId="4" borderId="12" xfId="2" applyNumberFormat="1" applyFont="1" applyFill="1" applyBorder="1" applyAlignment="1">
      <alignment horizontal="center"/>
    </xf>
    <xf numFmtId="3" fontId="9" fillId="2" borderId="50" xfId="2" applyNumberFormat="1" applyFont="1" applyFill="1" applyBorder="1" applyAlignment="1">
      <alignment horizontal="center"/>
    </xf>
    <xf numFmtId="3" fontId="9" fillId="5" borderId="69" xfId="2" applyNumberFormat="1" applyFont="1" applyFill="1" applyBorder="1" applyAlignment="1">
      <alignment horizontal="center"/>
    </xf>
    <xf numFmtId="3" fontId="9" fillId="2" borderId="83" xfId="2" applyNumberFormat="1" applyFont="1" applyFill="1" applyBorder="1" applyAlignment="1">
      <alignment horizontal="center"/>
    </xf>
    <xf numFmtId="3" fontId="9" fillId="5" borderId="33" xfId="2" applyNumberFormat="1" applyFont="1" applyFill="1" applyBorder="1" applyAlignment="1">
      <alignment horizontal="center"/>
    </xf>
    <xf numFmtId="3" fontId="9" fillId="5" borderId="58" xfId="2" applyNumberFormat="1" applyFont="1" applyFill="1" applyBorder="1" applyAlignment="1">
      <alignment horizontal="center"/>
    </xf>
    <xf numFmtId="3" fontId="9" fillId="2" borderId="52" xfId="2" applyNumberFormat="1" applyFont="1" applyFill="1" applyBorder="1" applyAlignment="1">
      <alignment horizontal="center"/>
    </xf>
    <xf numFmtId="2" fontId="21" fillId="5" borderId="89" xfId="2" applyNumberFormat="1" applyFont="1" applyFill="1" applyBorder="1" applyAlignment="1">
      <alignment horizontal="center"/>
    </xf>
    <xf numFmtId="2" fontId="15" fillId="2" borderId="90" xfId="2" applyNumberFormat="1" applyFont="1" applyFill="1" applyBorder="1" applyAlignment="1">
      <alignment horizontal="center"/>
    </xf>
    <xf numFmtId="2" fontId="15" fillId="2" borderId="91" xfId="2" applyNumberFormat="1" applyFont="1" applyFill="1" applyBorder="1" applyAlignment="1">
      <alignment horizontal="center"/>
    </xf>
    <xf numFmtId="2" fontId="13" fillId="5" borderId="38" xfId="2" applyNumberFormat="1" applyFont="1" applyFill="1" applyBorder="1" applyAlignment="1">
      <alignment horizontal="center"/>
    </xf>
    <xf numFmtId="2" fontId="13" fillId="2" borderId="37" xfId="2" applyNumberFormat="1" applyFont="1" applyFill="1" applyBorder="1" applyAlignment="1">
      <alignment horizontal="center"/>
    </xf>
    <xf numFmtId="2" fontId="13" fillId="2" borderId="53" xfId="2" applyNumberFormat="1" applyFont="1" applyFill="1" applyBorder="1" applyAlignment="1">
      <alignment horizontal="center"/>
    </xf>
    <xf numFmtId="0" fontId="6" fillId="0" borderId="0" xfId="2" applyFont="1" applyAlignment="1">
      <alignment vertical="center"/>
    </xf>
    <xf numFmtId="0" fontId="13" fillId="2" borderId="37" xfId="2" applyFont="1" applyFill="1" applyBorder="1" applyAlignment="1">
      <alignment horizontal="center"/>
    </xf>
    <xf numFmtId="4" fontId="14" fillId="4" borderId="46" xfId="2" applyNumberFormat="1" applyFont="1" applyFill="1" applyBorder="1" applyAlignment="1">
      <alignment horizontal="center"/>
    </xf>
    <xf numFmtId="4" fontId="15" fillId="2" borderId="50" xfId="2" applyNumberFormat="1" applyFont="1" applyFill="1" applyBorder="1" applyAlignment="1">
      <alignment horizontal="center"/>
    </xf>
    <xf numFmtId="4" fontId="9" fillId="2" borderId="50" xfId="2" applyNumberFormat="1" applyFont="1" applyFill="1" applyBorder="1" applyAlignment="1">
      <alignment horizontal="center"/>
    </xf>
    <xf numFmtId="0" fontId="9" fillId="2" borderId="0" xfId="2" applyFont="1" applyFill="1" applyAlignment="1">
      <alignment horizontal="right"/>
    </xf>
    <xf numFmtId="0" fontId="9" fillId="2" borderId="0" xfId="4" applyFont="1" applyFill="1" applyAlignment="1">
      <alignment horizontal="right"/>
    </xf>
    <xf numFmtId="0" fontId="4" fillId="0" borderId="0" xfId="2" applyFont="1"/>
    <xf numFmtId="0" fontId="23" fillId="6" borderId="93" xfId="2" applyFont="1" applyFill="1" applyBorder="1" applyAlignment="1">
      <alignment horizontal="left" wrapText="1"/>
    </xf>
    <xf numFmtId="0" fontId="24" fillId="2" borderId="0" xfId="2" applyFont="1" applyFill="1"/>
    <xf numFmtId="0" fontId="23" fillId="6" borderId="93" xfId="2" applyFont="1" applyFill="1" applyBorder="1" applyAlignment="1">
      <alignment horizontal="left" vertical="top" wrapText="1"/>
    </xf>
    <xf numFmtId="0" fontId="23" fillId="6" borderId="94" xfId="2" applyFont="1" applyFill="1" applyBorder="1" applyAlignment="1">
      <alignment horizontal="left" wrapText="1"/>
    </xf>
    <xf numFmtId="0" fontId="22" fillId="6" borderId="92" xfId="2" applyFont="1" applyFill="1" applyBorder="1" applyAlignment="1">
      <alignment horizontal="left" vertical="top" wrapText="1"/>
    </xf>
    <xf numFmtId="0" fontId="25" fillId="6" borderId="93" xfId="2" applyFont="1" applyFill="1" applyBorder="1" applyAlignment="1">
      <alignment horizontal="left" vertical="top" wrapText="1"/>
    </xf>
    <xf numFmtId="0" fontId="17" fillId="0" borderId="0" xfId="2" applyFont="1" applyAlignment="1">
      <alignment horizontal="center" vertical="center"/>
    </xf>
    <xf numFmtId="165" fontId="9" fillId="5" borderId="47" xfId="1" applyNumberFormat="1" applyFont="1" applyFill="1" applyBorder="1" applyAlignment="1">
      <alignment horizontal="center"/>
    </xf>
    <xf numFmtId="3" fontId="4" fillId="2" borderId="0" xfId="2" applyNumberFormat="1" applyFont="1" applyFill="1"/>
    <xf numFmtId="0" fontId="17" fillId="6" borderId="93" xfId="2" applyFont="1" applyFill="1" applyBorder="1" applyAlignment="1">
      <alignment horizontal="left" vertical="center" wrapText="1"/>
    </xf>
    <xf numFmtId="0" fontId="23" fillId="6" borderId="93" xfId="2" applyFont="1" applyFill="1" applyBorder="1" applyAlignment="1">
      <alignment horizontal="left" vertical="center" wrapText="1"/>
    </xf>
    <xf numFmtId="0" fontId="26" fillId="6" borderId="93" xfId="2" applyFont="1" applyFill="1" applyBorder="1" applyAlignment="1">
      <alignment horizontal="left" vertical="top" wrapText="1"/>
    </xf>
    <xf numFmtId="164" fontId="15" fillId="5" borderId="4" xfId="2" applyNumberFormat="1" applyFont="1" applyFill="1" applyBorder="1" applyAlignment="1">
      <alignment horizontal="center" vertical="center"/>
    </xf>
    <xf numFmtId="10" fontId="9" fillId="2" borderId="47" xfId="5" applyNumberFormat="1" applyFont="1" applyFill="1" applyBorder="1" applyAlignment="1">
      <alignment horizontal="center"/>
    </xf>
    <xf numFmtId="10" fontId="9" fillId="2" borderId="26" xfId="5" applyNumberFormat="1" applyFont="1" applyFill="1" applyBorder="1" applyAlignment="1">
      <alignment horizontal="center"/>
    </xf>
    <xf numFmtId="10" fontId="9" fillId="2" borderId="46" xfId="5" applyNumberFormat="1" applyFont="1" applyFill="1" applyBorder="1" applyAlignment="1">
      <alignment horizontal="center"/>
    </xf>
    <xf numFmtId="165" fontId="9" fillId="2" borderId="67" xfId="1" applyNumberFormat="1" applyFont="1" applyFill="1" applyBorder="1" applyAlignment="1">
      <alignment horizontal="center"/>
    </xf>
    <xf numFmtId="3" fontId="19" fillId="4" borderId="12" xfId="4" applyNumberFormat="1" applyFont="1" applyFill="1" applyBorder="1" applyAlignment="1">
      <alignment horizontal="center"/>
    </xf>
    <xf numFmtId="3" fontId="9" fillId="2" borderId="80" xfId="2" applyNumberFormat="1" applyFont="1" applyFill="1" applyBorder="1" applyAlignment="1">
      <alignment horizontal="center"/>
    </xf>
    <xf numFmtId="165" fontId="9" fillId="5" borderId="67" xfId="1" applyNumberFormat="1" applyFont="1" applyFill="1" applyBorder="1" applyAlignment="1">
      <alignment horizontal="center"/>
    </xf>
    <xf numFmtId="165" fontId="9" fillId="5" borderId="47" xfId="3" applyNumberFormat="1" applyFont="1" applyFill="1" applyBorder="1" applyAlignment="1">
      <alignment horizontal="center"/>
    </xf>
    <xf numFmtId="3" fontId="9" fillId="2" borderId="50" xfId="4" applyNumberFormat="1" applyFont="1" applyFill="1" applyBorder="1" applyAlignment="1">
      <alignment horizontal="center"/>
    </xf>
    <xf numFmtId="1" fontId="9" fillId="2" borderId="95" xfId="3" applyNumberFormat="1" applyFont="1" applyFill="1" applyBorder="1" applyAlignment="1">
      <alignment horizontal="center"/>
    </xf>
    <xf numFmtId="3" fontId="19" fillId="4" borderId="57" xfId="4" applyNumberFormat="1" applyFont="1" applyFill="1" applyBorder="1" applyAlignment="1">
      <alignment horizontal="center"/>
    </xf>
    <xf numFmtId="164" fontId="9" fillId="5" borderId="26" xfId="2" applyNumberFormat="1" applyFont="1" applyFill="1" applyBorder="1" applyAlignment="1">
      <alignment horizontal="center" vertical="center"/>
    </xf>
    <xf numFmtId="43" fontId="9" fillId="2" borderId="50" xfId="1" applyFont="1" applyFill="1" applyBorder="1" applyAlignment="1">
      <alignment horizontal="center"/>
    </xf>
    <xf numFmtId="165" fontId="9" fillId="2" borderId="68" xfId="1" applyNumberFormat="1" applyFont="1" applyFill="1" applyBorder="1" applyAlignment="1">
      <alignment horizontal="center"/>
    </xf>
    <xf numFmtId="165" fontId="9" fillId="2" borderId="41" xfId="1" applyNumberFormat="1" applyFont="1" applyFill="1" applyBorder="1" applyAlignment="1">
      <alignment horizontal="center"/>
    </xf>
    <xf numFmtId="165" fontId="9" fillId="5" borderId="41" xfId="1" applyNumberFormat="1" applyFont="1" applyFill="1" applyBorder="1" applyAlignment="1">
      <alignment horizontal="center"/>
    </xf>
    <xf numFmtId="4" fontId="14" fillId="4" borderId="40" xfId="2" applyNumberFormat="1" applyFont="1" applyFill="1" applyBorder="1" applyAlignment="1">
      <alignment horizontal="center"/>
    </xf>
    <xf numFmtId="3" fontId="14" fillId="4" borderId="74" xfId="2" applyNumberFormat="1" applyFont="1" applyFill="1" applyBorder="1" applyAlignment="1">
      <alignment horizontal="center"/>
    </xf>
    <xf numFmtId="3" fontId="15" fillId="2" borderId="97" xfId="2" applyNumberFormat="1" applyFont="1" applyFill="1" applyBorder="1" applyAlignment="1">
      <alignment horizontal="center" vertical="center"/>
    </xf>
    <xf numFmtId="3" fontId="15" fillId="2" borderId="3" xfId="2" applyNumberFormat="1" applyFont="1" applyFill="1" applyBorder="1" applyAlignment="1">
      <alignment horizontal="center" vertical="center"/>
    </xf>
    <xf numFmtId="3" fontId="15" fillId="5" borderId="74" xfId="2" applyNumberFormat="1" applyFont="1" applyFill="1" applyBorder="1" applyAlignment="1">
      <alignment horizontal="center"/>
    </xf>
    <xf numFmtId="3" fontId="9" fillId="2" borderId="97" xfId="2" applyNumberFormat="1" applyFont="1" applyFill="1" applyBorder="1" applyAlignment="1">
      <alignment horizontal="center"/>
    </xf>
    <xf numFmtId="3" fontId="9" fillId="2" borderId="4" xfId="2" applyNumberFormat="1" applyFont="1" applyFill="1" applyBorder="1" applyAlignment="1">
      <alignment horizontal="center"/>
    </xf>
    <xf numFmtId="3" fontId="15" fillId="2" borderId="74" xfId="2" applyNumberFormat="1" applyFont="1" applyFill="1" applyBorder="1" applyAlignment="1">
      <alignment horizontal="center"/>
    </xf>
    <xf numFmtId="3" fontId="9" fillId="2" borderId="3" xfId="2" applyNumberFormat="1" applyFont="1" applyFill="1" applyBorder="1" applyAlignment="1">
      <alignment horizontal="center"/>
    </xf>
    <xf numFmtId="10" fontId="15" fillId="2" borderId="2" xfId="3" applyNumberFormat="1" applyFont="1" applyFill="1" applyBorder="1" applyAlignment="1">
      <alignment horizontal="center"/>
    </xf>
    <xf numFmtId="10" fontId="15" fillId="2" borderId="98" xfId="3" applyNumberFormat="1" applyFont="1" applyFill="1" applyBorder="1" applyAlignment="1">
      <alignment horizontal="center"/>
    </xf>
    <xf numFmtId="10" fontId="15" fillId="2" borderId="49" xfId="3" applyNumberFormat="1" applyFont="1" applyFill="1" applyBorder="1" applyAlignment="1">
      <alignment horizontal="center"/>
    </xf>
    <xf numFmtId="3" fontId="9" fillId="5" borderId="74" xfId="2" applyNumberFormat="1" applyFont="1" applyFill="1" applyBorder="1" applyAlignment="1">
      <alignment horizontal="center"/>
    </xf>
    <xf numFmtId="3" fontId="9" fillId="2" borderId="98" xfId="2" applyNumberFormat="1" applyFont="1" applyFill="1" applyBorder="1" applyAlignment="1">
      <alignment horizontal="center"/>
    </xf>
    <xf numFmtId="0" fontId="9" fillId="2" borderId="99" xfId="2" applyFont="1" applyFill="1" applyBorder="1" applyAlignment="1">
      <alignment horizontal="left"/>
    </xf>
    <xf numFmtId="3" fontId="8" fillId="4" borderId="74" xfId="2" applyNumberFormat="1" applyFont="1" applyFill="1" applyBorder="1" applyAlignment="1">
      <alignment horizontal="center"/>
    </xf>
    <xf numFmtId="3" fontId="9" fillId="5" borderId="97" xfId="2" applyNumberFormat="1" applyFont="1" applyFill="1" applyBorder="1" applyAlignment="1">
      <alignment horizontal="center"/>
    </xf>
    <xf numFmtId="3" fontId="15" fillId="2" borderId="2" xfId="2" applyNumberFormat="1" applyFont="1" applyFill="1" applyBorder="1" applyAlignment="1">
      <alignment horizontal="center"/>
    </xf>
    <xf numFmtId="165" fontId="15" fillId="2" borderId="79" xfId="1" applyNumberFormat="1" applyFont="1" applyFill="1" applyBorder="1" applyAlignment="1">
      <alignment horizontal="center"/>
    </xf>
    <xf numFmtId="165" fontId="9" fillId="2" borderId="97" xfId="1" applyNumberFormat="1" applyFont="1" applyFill="1" applyBorder="1" applyAlignment="1">
      <alignment horizontal="center"/>
    </xf>
    <xf numFmtId="165" fontId="9" fillId="2" borderId="80" xfId="1" applyNumberFormat="1" applyFont="1" applyFill="1" applyBorder="1" applyAlignment="1">
      <alignment horizontal="center"/>
    </xf>
    <xf numFmtId="3" fontId="15" fillId="2" borderId="3" xfId="2" applyNumberFormat="1" applyFont="1" applyFill="1" applyBorder="1" applyAlignment="1">
      <alignment horizontal="center"/>
    </xf>
    <xf numFmtId="3" fontId="9" fillId="5" borderId="54" xfId="2" applyNumberFormat="1" applyFont="1" applyFill="1" applyBorder="1" applyAlignment="1">
      <alignment horizontal="center"/>
    </xf>
    <xf numFmtId="1" fontId="9" fillId="2" borderId="46" xfId="3" applyNumberFormat="1" applyFont="1" applyFill="1" applyBorder="1" applyAlignment="1">
      <alignment horizontal="center"/>
    </xf>
    <xf numFmtId="3" fontId="14" fillId="4" borderId="100" xfId="2" applyNumberFormat="1" applyFont="1" applyFill="1" applyBorder="1" applyAlignment="1">
      <alignment horizontal="center"/>
    </xf>
    <xf numFmtId="3" fontId="15" fillId="5" borderId="100" xfId="2" applyNumberFormat="1" applyFont="1" applyFill="1" applyBorder="1" applyAlignment="1">
      <alignment horizontal="center"/>
    </xf>
    <xf numFmtId="3" fontId="15" fillId="5" borderId="101" xfId="2" applyNumberFormat="1" applyFont="1" applyFill="1" applyBorder="1" applyAlignment="1">
      <alignment horizontal="center"/>
    </xf>
    <xf numFmtId="3" fontId="15" fillId="4" borderId="102" xfId="2" applyNumberFormat="1" applyFont="1" applyFill="1" applyBorder="1" applyAlignment="1">
      <alignment horizontal="center"/>
    </xf>
    <xf numFmtId="3" fontId="15" fillId="5" borderId="103" xfId="2" applyNumberFormat="1" applyFont="1" applyFill="1" applyBorder="1" applyAlignment="1">
      <alignment horizontal="center"/>
    </xf>
    <xf numFmtId="3" fontId="15" fillId="2" borderId="104" xfId="2" applyNumberFormat="1" applyFont="1" applyFill="1" applyBorder="1" applyAlignment="1">
      <alignment horizontal="center"/>
    </xf>
    <xf numFmtId="165" fontId="15" fillId="2" borderId="101" xfId="1" applyNumberFormat="1" applyFont="1" applyFill="1" applyBorder="1" applyAlignment="1">
      <alignment horizontal="center"/>
    </xf>
    <xf numFmtId="165" fontId="15" fillId="5" borderId="103" xfId="1" applyNumberFormat="1" applyFont="1" applyFill="1" applyBorder="1" applyAlignment="1">
      <alignment horizontal="center"/>
    </xf>
    <xf numFmtId="165" fontId="15" fillId="2" borderId="105" xfId="1" applyNumberFormat="1" applyFont="1" applyFill="1" applyBorder="1" applyAlignment="1">
      <alignment horizontal="center"/>
    </xf>
    <xf numFmtId="165" fontId="9" fillId="2" borderId="101" xfId="1" applyNumberFormat="1" applyFont="1" applyFill="1" applyBorder="1" applyAlignment="1">
      <alignment horizontal="center"/>
    </xf>
    <xf numFmtId="165" fontId="9" fillId="5" borderId="105" xfId="1" applyNumberFormat="1" applyFont="1" applyFill="1" applyBorder="1" applyAlignment="1">
      <alignment horizontal="center"/>
    </xf>
    <xf numFmtId="165" fontId="9" fillId="2" borderId="105" xfId="1" applyNumberFormat="1" applyFont="1" applyFill="1" applyBorder="1" applyAlignment="1">
      <alignment horizontal="center"/>
    </xf>
    <xf numFmtId="3" fontId="9" fillId="5" borderId="103" xfId="2" applyNumberFormat="1" applyFont="1" applyFill="1" applyBorder="1" applyAlignment="1">
      <alignment horizontal="center"/>
    </xf>
    <xf numFmtId="3" fontId="9" fillId="2" borderId="104" xfId="2" applyNumberFormat="1" applyFont="1" applyFill="1" applyBorder="1" applyAlignment="1">
      <alignment horizontal="center"/>
    </xf>
    <xf numFmtId="3" fontId="9" fillId="2" borderId="106" xfId="2" applyNumberFormat="1" applyFont="1" applyFill="1" applyBorder="1" applyAlignment="1">
      <alignment horizontal="center"/>
    </xf>
    <xf numFmtId="3" fontId="9" fillId="5" borderId="102" xfId="2" applyNumberFormat="1" applyFont="1" applyFill="1" applyBorder="1" applyAlignment="1">
      <alignment horizontal="center"/>
    </xf>
    <xf numFmtId="3" fontId="9" fillId="2" borderId="101" xfId="2" applyNumberFormat="1" applyFont="1" applyFill="1" applyBorder="1" applyAlignment="1">
      <alignment horizontal="center"/>
    </xf>
    <xf numFmtId="3" fontId="9" fillId="5" borderId="107" xfId="2" applyNumberFormat="1" applyFont="1" applyFill="1" applyBorder="1" applyAlignment="1">
      <alignment horizontal="center"/>
    </xf>
    <xf numFmtId="3" fontId="15" fillId="5" borderId="107" xfId="2" applyNumberFormat="1" applyFont="1" applyFill="1" applyBorder="1" applyAlignment="1">
      <alignment horizontal="center"/>
    </xf>
    <xf numFmtId="3" fontId="15" fillId="5" borderId="102" xfId="2" applyNumberFormat="1" applyFont="1" applyFill="1" applyBorder="1" applyAlignment="1">
      <alignment horizontal="center"/>
    </xf>
    <xf numFmtId="3" fontId="15" fillId="2" borderId="108" xfId="2" applyNumberFormat="1" applyFont="1" applyFill="1" applyBorder="1" applyAlignment="1">
      <alignment horizontal="center"/>
    </xf>
    <xf numFmtId="3" fontId="15" fillId="2" borderId="101" xfId="2" applyNumberFormat="1" applyFont="1" applyFill="1" applyBorder="1" applyAlignment="1">
      <alignment horizontal="center"/>
    </xf>
    <xf numFmtId="3" fontId="15" fillId="5" borderId="109" xfId="2" applyNumberFormat="1" applyFont="1" applyFill="1" applyBorder="1" applyAlignment="1">
      <alignment horizontal="center"/>
    </xf>
    <xf numFmtId="3" fontId="15" fillId="5" borderId="26" xfId="2" applyNumberFormat="1" applyFont="1" applyFill="1" applyBorder="1" applyAlignment="1">
      <alignment horizontal="center"/>
    </xf>
    <xf numFmtId="3" fontId="15" fillId="4" borderId="12" xfId="2" applyNumberFormat="1" applyFont="1" applyFill="1" applyBorder="1" applyAlignment="1">
      <alignment horizontal="center"/>
    </xf>
    <xf numFmtId="3" fontId="15" fillId="5" borderId="67" xfId="2" applyNumberFormat="1" applyFont="1" applyFill="1" applyBorder="1" applyAlignment="1">
      <alignment horizontal="center"/>
    </xf>
    <xf numFmtId="3" fontId="15" fillId="2" borderId="66" xfId="2" applyNumberFormat="1" applyFont="1" applyFill="1" applyBorder="1" applyAlignment="1">
      <alignment horizontal="center"/>
    </xf>
    <xf numFmtId="165" fontId="15" fillId="2" borderId="26" xfId="1" applyNumberFormat="1" applyFont="1" applyFill="1" applyBorder="1" applyAlignment="1">
      <alignment horizontal="center"/>
    </xf>
    <xf numFmtId="43" fontId="15" fillId="5" borderId="67" xfId="1" applyFont="1" applyFill="1" applyBorder="1" applyAlignment="1">
      <alignment horizontal="center"/>
    </xf>
    <xf numFmtId="3" fontId="15" fillId="5" borderId="0" xfId="2" applyNumberFormat="1" applyFont="1" applyFill="1" applyAlignment="1">
      <alignment horizontal="center"/>
    </xf>
    <xf numFmtId="3" fontId="15" fillId="5" borderId="12" xfId="2" applyNumberFormat="1" applyFont="1" applyFill="1" applyBorder="1" applyAlignment="1">
      <alignment horizontal="center"/>
    </xf>
    <xf numFmtId="3" fontId="15" fillId="2" borderId="80" xfId="2" applyNumberFormat="1" applyFont="1" applyFill="1" applyBorder="1" applyAlignment="1">
      <alignment horizontal="center"/>
    </xf>
    <xf numFmtId="3" fontId="15" fillId="2" borderId="50" xfId="2" applyNumberFormat="1" applyFont="1" applyFill="1" applyBorder="1" applyAlignment="1">
      <alignment horizontal="center"/>
    </xf>
    <xf numFmtId="3" fontId="15" fillId="2" borderId="26" xfId="2" applyNumberFormat="1" applyFont="1" applyFill="1" applyBorder="1" applyAlignment="1">
      <alignment horizontal="center"/>
    </xf>
    <xf numFmtId="4" fontId="15" fillId="5" borderId="57" xfId="2" applyNumberFormat="1" applyFont="1" applyFill="1" applyBorder="1" applyAlignment="1">
      <alignment horizontal="center"/>
    </xf>
    <xf numFmtId="0" fontId="8" fillId="2" borderId="0" xfId="2" applyFont="1" applyFill="1" applyAlignment="1">
      <alignment horizontal="right"/>
    </xf>
    <xf numFmtId="43" fontId="9" fillId="5" borderId="67" xfId="1" applyFont="1" applyFill="1" applyBorder="1" applyAlignment="1">
      <alignment horizontal="center"/>
    </xf>
    <xf numFmtId="165" fontId="9" fillId="2" borderId="82" xfId="1" applyNumberFormat="1" applyFont="1" applyFill="1" applyBorder="1" applyAlignment="1">
      <alignment horizontal="center"/>
    </xf>
    <xf numFmtId="4" fontId="14" fillId="4" borderId="54" xfId="2" applyNumberFormat="1" applyFont="1" applyFill="1" applyBorder="1" applyAlignment="1">
      <alignment horizontal="center"/>
    </xf>
    <xf numFmtId="0" fontId="16" fillId="2" borderId="0" xfId="2" applyFont="1" applyFill="1"/>
    <xf numFmtId="10" fontId="15" fillId="2" borderId="12" xfId="3" applyNumberFormat="1" applyFont="1" applyFill="1" applyBorder="1" applyAlignment="1">
      <alignment horizontal="center"/>
    </xf>
    <xf numFmtId="10" fontId="15" fillId="2" borderId="48" xfId="3" applyNumberFormat="1" applyFont="1" applyFill="1" applyBorder="1" applyAlignment="1">
      <alignment horizontal="center"/>
    </xf>
    <xf numFmtId="10" fontId="15" fillId="2" borderId="50" xfId="3" applyNumberFormat="1" applyFont="1" applyFill="1" applyBorder="1" applyAlignment="1">
      <alignment horizontal="center"/>
    </xf>
    <xf numFmtId="164" fontId="15" fillId="5" borderId="26" xfId="2" applyNumberFormat="1" applyFont="1" applyFill="1" applyBorder="1" applyAlignment="1">
      <alignment horizontal="center" vertical="center"/>
    </xf>
    <xf numFmtId="165" fontId="9" fillId="2" borderId="0" xfId="1" applyNumberFormat="1" applyFont="1" applyFill="1" applyBorder="1" applyAlignment="1">
      <alignment horizontal="center"/>
    </xf>
    <xf numFmtId="3" fontId="9" fillId="5" borderId="110" xfId="2" applyNumberFormat="1" applyFont="1" applyFill="1" applyBorder="1" applyAlignment="1">
      <alignment horizontal="center"/>
    </xf>
    <xf numFmtId="0" fontId="16" fillId="2" borderId="0" xfId="4" applyFont="1" applyFill="1"/>
    <xf numFmtId="165" fontId="15" fillId="5" borderId="67" xfId="1" applyNumberFormat="1" applyFont="1" applyFill="1" applyBorder="1" applyAlignment="1">
      <alignment horizontal="center"/>
    </xf>
    <xf numFmtId="3" fontId="15" fillId="5" borderId="48" xfId="2" applyNumberFormat="1" applyFont="1" applyFill="1" applyBorder="1" applyAlignment="1">
      <alignment horizontal="center"/>
    </xf>
    <xf numFmtId="0" fontId="9" fillId="2" borderId="111" xfId="2" applyFont="1" applyFill="1" applyBorder="1" applyAlignment="1">
      <alignment horizontal="left"/>
    </xf>
    <xf numFmtId="43" fontId="15" fillId="2" borderId="47" xfId="1" applyFont="1" applyFill="1" applyBorder="1" applyAlignment="1">
      <alignment horizontal="center"/>
    </xf>
    <xf numFmtId="43" fontId="9" fillId="2" borderId="26" xfId="1" applyFont="1" applyFill="1" applyBorder="1" applyAlignment="1">
      <alignment horizontal="center"/>
    </xf>
    <xf numFmtId="43" fontId="9" fillId="5" borderId="47" xfId="1" applyFont="1" applyFill="1" applyBorder="1" applyAlignment="1">
      <alignment horizontal="center"/>
    </xf>
    <xf numFmtId="43" fontId="9" fillId="2" borderId="47" xfId="1" applyFont="1" applyFill="1" applyBorder="1" applyAlignment="1">
      <alignment horizontal="center"/>
    </xf>
    <xf numFmtId="43" fontId="9" fillId="2" borderId="88" xfId="1" applyFont="1" applyFill="1" applyBorder="1" applyAlignment="1">
      <alignment horizontal="center"/>
    </xf>
    <xf numFmtId="0" fontId="9" fillId="2" borderId="110" xfId="2" applyFont="1" applyFill="1" applyBorder="1" applyAlignment="1">
      <alignment horizontal="left"/>
    </xf>
    <xf numFmtId="3" fontId="9" fillId="2" borderId="112" xfId="2" applyNumberFormat="1" applyFont="1" applyFill="1" applyBorder="1" applyAlignment="1">
      <alignment horizontal="center"/>
    </xf>
    <xf numFmtId="3" fontId="14" fillId="4" borderId="0" xfId="2" applyNumberFormat="1" applyFont="1" applyFill="1" applyAlignment="1">
      <alignment horizontal="center"/>
    </xf>
    <xf numFmtId="0" fontId="16" fillId="2" borderId="33" xfId="2" applyFont="1" applyFill="1" applyBorder="1"/>
    <xf numFmtId="3" fontId="14" fillId="4" borderId="33" xfId="2" applyNumberFormat="1" applyFont="1" applyFill="1" applyBorder="1" applyAlignment="1">
      <alignment horizontal="center"/>
    </xf>
    <xf numFmtId="3" fontId="15" fillId="2" borderId="41" xfId="2" applyNumberFormat="1" applyFont="1" applyFill="1" applyBorder="1" applyAlignment="1">
      <alignment horizontal="center" vertical="center"/>
    </xf>
    <xf numFmtId="3" fontId="15" fillId="2" borderId="33" xfId="2" applyNumberFormat="1" applyFont="1" applyFill="1" applyBorder="1" applyAlignment="1">
      <alignment horizontal="center" vertical="center"/>
    </xf>
    <xf numFmtId="3" fontId="15" fillId="5" borderId="40" xfId="2" applyNumberFormat="1" applyFont="1" applyFill="1" applyBorder="1" applyAlignment="1">
      <alignment horizontal="center"/>
    </xf>
    <xf numFmtId="10" fontId="15" fillId="2" borderId="58" xfId="3" applyNumberFormat="1" applyFont="1" applyFill="1" applyBorder="1" applyAlignment="1">
      <alignment horizontal="center"/>
    </xf>
    <xf numFmtId="10" fontId="15" fillId="2" borderId="51" xfId="3" applyNumberFormat="1" applyFont="1" applyFill="1" applyBorder="1" applyAlignment="1">
      <alignment horizontal="center"/>
    </xf>
    <xf numFmtId="10" fontId="15" fillId="2" borderId="52" xfId="3" applyNumberFormat="1" applyFont="1" applyFill="1" applyBorder="1" applyAlignment="1">
      <alignment horizontal="center"/>
    </xf>
    <xf numFmtId="164" fontId="15" fillId="5" borderId="34" xfId="2" applyNumberFormat="1" applyFont="1" applyFill="1" applyBorder="1" applyAlignment="1">
      <alignment horizontal="center" vertical="center"/>
    </xf>
    <xf numFmtId="3" fontId="8" fillId="4" borderId="40" xfId="2" applyNumberFormat="1" applyFont="1" applyFill="1" applyBorder="1" applyAlignment="1">
      <alignment horizontal="center"/>
    </xf>
    <xf numFmtId="3" fontId="9" fillId="5" borderId="96" xfId="2" applyNumberFormat="1" applyFont="1" applyFill="1" applyBorder="1" applyAlignment="1">
      <alignment horizontal="center"/>
    </xf>
    <xf numFmtId="3" fontId="15" fillId="2" borderId="33" xfId="2" applyNumberFormat="1" applyFont="1" applyFill="1" applyBorder="1" applyAlignment="1">
      <alignment horizontal="center"/>
    </xf>
    <xf numFmtId="3" fontId="9" fillId="2" borderId="113" xfId="2" applyNumberFormat="1" applyFont="1" applyFill="1" applyBorder="1" applyAlignment="1">
      <alignment horizontal="center"/>
    </xf>
    <xf numFmtId="165" fontId="15" fillId="2" borderId="69" xfId="1" applyNumberFormat="1" applyFont="1" applyFill="1" applyBorder="1" applyAlignment="1">
      <alignment horizontal="center"/>
    </xf>
    <xf numFmtId="0" fontId="9" fillId="2" borderId="114" xfId="2" applyFont="1" applyFill="1" applyBorder="1" applyAlignment="1">
      <alignment horizontal="left"/>
    </xf>
    <xf numFmtId="0" fontId="9" fillId="2" borderId="115" xfId="2" applyFont="1" applyFill="1" applyBorder="1" applyAlignment="1">
      <alignment horizontal="left"/>
    </xf>
    <xf numFmtId="3" fontId="9" fillId="2" borderId="0" xfId="4" applyNumberFormat="1" applyFont="1" applyFill="1" applyAlignment="1">
      <alignment horizontal="center"/>
    </xf>
    <xf numFmtId="0" fontId="16" fillId="2" borderId="33" xfId="4" applyFont="1" applyFill="1" applyBorder="1"/>
    <xf numFmtId="3" fontId="14" fillId="4" borderId="40" xfId="4" applyNumberFormat="1" applyFont="1" applyFill="1" applyBorder="1" applyAlignment="1">
      <alignment horizontal="center"/>
    </xf>
    <xf numFmtId="3" fontId="9" fillId="2" borderId="40" xfId="4" applyNumberFormat="1" applyFont="1" applyFill="1" applyBorder="1" applyAlignment="1">
      <alignment horizontal="center"/>
    </xf>
    <xf numFmtId="3" fontId="9" fillId="2" borderId="70" xfId="4" applyNumberFormat="1" applyFont="1" applyFill="1" applyBorder="1" applyAlignment="1">
      <alignment horizontal="center"/>
    </xf>
    <xf numFmtId="3" fontId="9" fillId="2" borderId="41" xfId="4" applyNumberFormat="1" applyFont="1" applyFill="1" applyBorder="1" applyAlignment="1">
      <alignment horizontal="center"/>
    </xf>
    <xf numFmtId="3" fontId="8" fillId="4" borderId="58" xfId="4" applyNumberFormat="1" applyFont="1" applyFill="1" applyBorder="1" applyAlignment="1">
      <alignment horizontal="center"/>
    </xf>
    <xf numFmtId="1" fontId="9" fillId="2" borderId="40" xfId="3" applyNumberFormat="1" applyFont="1" applyFill="1" applyBorder="1" applyAlignment="1">
      <alignment horizontal="center"/>
    </xf>
    <xf numFmtId="3" fontId="9" fillId="2" borderId="34" xfId="4" applyNumberFormat="1" applyFont="1" applyFill="1" applyBorder="1" applyAlignment="1">
      <alignment horizontal="center"/>
    </xf>
    <xf numFmtId="3" fontId="19" fillId="4" borderId="61" xfId="4" applyNumberFormat="1" applyFont="1" applyFill="1" applyBorder="1" applyAlignment="1">
      <alignment horizontal="center"/>
    </xf>
    <xf numFmtId="0" fontId="8" fillId="2" borderId="0" xfId="4" applyFont="1" applyFill="1" applyAlignment="1">
      <alignment horizontal="right"/>
    </xf>
    <xf numFmtId="0" fontId="9" fillId="2" borderId="116" xfId="4" applyFont="1" applyFill="1" applyBorder="1" applyAlignment="1">
      <alignment horizontal="left"/>
    </xf>
    <xf numFmtId="0" fontId="9" fillId="2" borderId="117" xfId="4" applyFont="1" applyFill="1" applyBorder="1" applyAlignment="1">
      <alignment horizontal="left"/>
    </xf>
    <xf numFmtId="0" fontId="9" fillId="2" borderId="118" xfId="4" applyFont="1" applyFill="1" applyBorder="1" applyAlignment="1">
      <alignment horizontal="left"/>
    </xf>
    <xf numFmtId="0" fontId="2" fillId="2" borderId="33" xfId="2" applyFill="1" applyBorder="1"/>
    <xf numFmtId="3" fontId="15" fillId="5" borderId="34" xfId="2" applyNumberFormat="1" applyFont="1" applyFill="1" applyBorder="1" applyAlignment="1">
      <alignment horizontal="center"/>
    </xf>
    <xf numFmtId="3" fontId="15" fillId="4" borderId="58" xfId="2" applyNumberFormat="1" applyFont="1" applyFill="1" applyBorder="1" applyAlignment="1">
      <alignment horizontal="center"/>
    </xf>
    <xf numFmtId="3" fontId="15" fillId="5" borderId="69" xfId="2" applyNumberFormat="1" applyFont="1" applyFill="1" applyBorder="1" applyAlignment="1">
      <alignment horizontal="center"/>
    </xf>
    <xf numFmtId="165" fontId="9" fillId="2" borderId="33" xfId="1" applyNumberFormat="1" applyFont="1" applyFill="1" applyBorder="1" applyAlignment="1">
      <alignment horizontal="center"/>
    </xf>
    <xf numFmtId="165" fontId="15" fillId="5" borderId="69" xfId="1" applyNumberFormat="1" applyFont="1" applyFill="1" applyBorder="1" applyAlignment="1">
      <alignment horizontal="center"/>
    </xf>
    <xf numFmtId="165" fontId="9" fillId="2" borderId="83" xfId="1" applyNumberFormat="1" applyFont="1" applyFill="1" applyBorder="1" applyAlignment="1">
      <alignment horizontal="center"/>
    </xf>
    <xf numFmtId="165" fontId="9" fillId="2" borderId="119" xfId="1" applyNumberFormat="1" applyFont="1" applyFill="1" applyBorder="1" applyAlignment="1">
      <alignment horizontal="center"/>
    </xf>
    <xf numFmtId="3" fontId="15" fillId="5" borderId="58" xfId="2" applyNumberFormat="1" applyFont="1" applyFill="1" applyBorder="1" applyAlignment="1">
      <alignment horizontal="center"/>
    </xf>
    <xf numFmtId="3" fontId="15" fillId="5" borderId="51" xfId="2" applyNumberFormat="1" applyFont="1" applyFill="1" applyBorder="1" applyAlignment="1">
      <alignment horizontal="center"/>
    </xf>
    <xf numFmtId="3" fontId="15" fillId="5" borderId="33" xfId="2" applyNumberFormat="1" applyFont="1" applyFill="1" applyBorder="1" applyAlignment="1">
      <alignment horizontal="center"/>
    </xf>
    <xf numFmtId="0" fontId="8" fillId="2" borderId="33" xfId="2" applyFont="1" applyFill="1" applyBorder="1" applyAlignment="1">
      <alignment horizontal="right"/>
    </xf>
    <xf numFmtId="0" fontId="9" fillId="2" borderId="120" xfId="2" applyFont="1" applyFill="1" applyBorder="1" applyAlignment="1">
      <alignment horizontal="left"/>
    </xf>
    <xf numFmtId="165" fontId="15" fillId="2" borderId="34" xfId="1" applyNumberFormat="1" applyFont="1" applyFill="1" applyBorder="1" applyAlignment="1">
      <alignment horizontal="center"/>
    </xf>
    <xf numFmtId="43" fontId="15" fillId="5" borderId="69" xfId="1" applyFont="1" applyFill="1" applyBorder="1" applyAlignment="1">
      <alignment horizontal="center"/>
    </xf>
    <xf numFmtId="43" fontId="15" fillId="2" borderId="41" xfId="1" applyFont="1" applyFill="1" applyBorder="1" applyAlignment="1">
      <alignment horizontal="center"/>
    </xf>
    <xf numFmtId="43" fontId="9" fillId="2" borderId="34" xfId="1" applyFont="1" applyFill="1" applyBorder="1" applyAlignment="1">
      <alignment horizontal="center"/>
    </xf>
    <xf numFmtId="43" fontId="9" fillId="5" borderId="41" xfId="1" applyFont="1" applyFill="1" applyBorder="1" applyAlignment="1">
      <alignment horizontal="center"/>
    </xf>
    <xf numFmtId="43" fontId="9" fillId="2" borderId="41" xfId="1" applyFont="1" applyFill="1" applyBorder="1" applyAlignment="1">
      <alignment horizontal="center"/>
    </xf>
    <xf numFmtId="43" fontId="9" fillId="2" borderId="119" xfId="1" applyFont="1" applyFill="1" applyBorder="1" applyAlignment="1">
      <alignment horizontal="center"/>
    </xf>
    <xf numFmtId="4" fontId="15" fillId="5" borderId="61" xfId="2" applyNumberFormat="1" applyFont="1" applyFill="1" applyBorder="1" applyAlignment="1">
      <alignment horizontal="center"/>
    </xf>
    <xf numFmtId="4" fontId="15" fillId="2" borderId="52" xfId="2" applyNumberFormat="1" applyFont="1" applyFill="1" applyBorder="1" applyAlignment="1">
      <alignment horizontal="center"/>
    </xf>
    <xf numFmtId="43" fontId="9" fillId="2" borderId="52" xfId="1" applyFont="1" applyFill="1" applyBorder="1" applyAlignment="1">
      <alignment horizontal="center"/>
    </xf>
    <xf numFmtId="0" fontId="9" fillId="2" borderId="121" xfId="2" applyFont="1" applyFill="1" applyBorder="1" applyAlignment="1">
      <alignment horizontal="left"/>
    </xf>
    <xf numFmtId="0" fontId="9" fillId="2" borderId="122" xfId="2" applyFont="1" applyFill="1" applyBorder="1" applyAlignment="1">
      <alignment horizontal="left"/>
    </xf>
    <xf numFmtId="0" fontId="9" fillId="2" borderId="123" xfId="2" applyFont="1" applyFill="1" applyBorder="1" applyAlignment="1">
      <alignment horizontal="left"/>
    </xf>
    <xf numFmtId="3" fontId="9" fillId="2" borderId="81" xfId="2" applyNumberFormat="1" applyFont="1" applyFill="1" applyBorder="1" applyAlignment="1">
      <alignment horizontal="center"/>
    </xf>
    <xf numFmtId="3" fontId="9" fillId="5" borderId="124" xfId="2" applyNumberFormat="1" applyFont="1" applyFill="1" applyBorder="1" applyAlignment="1">
      <alignment horizontal="center"/>
    </xf>
    <xf numFmtId="3" fontId="9" fillId="2" borderId="125" xfId="2" applyNumberFormat="1" applyFont="1" applyFill="1" applyBorder="1" applyAlignment="1">
      <alignment horizontal="center"/>
    </xf>
    <xf numFmtId="3" fontId="29" fillId="4" borderId="54" xfId="4" applyNumberFormat="1" applyFont="1" applyFill="1" applyBorder="1" applyAlignment="1">
      <alignment horizontal="center"/>
    </xf>
    <xf numFmtId="3" fontId="9" fillId="2" borderId="76" xfId="4" applyNumberFormat="1" applyFont="1" applyFill="1" applyBorder="1" applyAlignment="1">
      <alignment horizontal="center"/>
    </xf>
    <xf numFmtId="3" fontId="8" fillId="4" borderId="54" xfId="4" applyNumberFormat="1" applyFont="1" applyFill="1" applyBorder="1" applyAlignment="1">
      <alignment horizontal="center"/>
    </xf>
    <xf numFmtId="1" fontId="9" fillId="2" borderId="49" xfId="3" applyNumberFormat="1" applyFont="1" applyFill="1" applyBorder="1" applyAlignment="1">
      <alignment horizontal="center"/>
    </xf>
    <xf numFmtId="3" fontId="9" fillId="2" borderId="74" xfId="4" applyNumberFormat="1" applyFont="1" applyFill="1" applyBorder="1" applyAlignment="1">
      <alignment horizontal="center"/>
    </xf>
    <xf numFmtId="3" fontId="19" fillId="4" borderId="54" xfId="4" applyNumberFormat="1" applyFont="1" applyFill="1" applyBorder="1" applyAlignment="1">
      <alignment horizontal="center"/>
    </xf>
    <xf numFmtId="3" fontId="9" fillId="2" borderId="124" xfId="4" applyNumberFormat="1" applyFont="1" applyFill="1" applyBorder="1" applyAlignment="1">
      <alignment horizontal="center"/>
    </xf>
    <xf numFmtId="3" fontId="15" fillId="5" borderId="4" xfId="2" applyNumberFormat="1" applyFont="1" applyFill="1" applyBorder="1" applyAlignment="1">
      <alignment horizontal="center"/>
    </xf>
    <xf numFmtId="3" fontId="15" fillId="4" borderId="2" xfId="2" applyNumberFormat="1" applyFont="1" applyFill="1" applyBorder="1" applyAlignment="1">
      <alignment horizontal="center"/>
    </xf>
    <xf numFmtId="3" fontId="15" fillId="5" borderId="79" xfId="2" applyNumberFormat="1" applyFont="1" applyFill="1" applyBorder="1" applyAlignment="1">
      <alignment horizontal="center"/>
    </xf>
    <xf numFmtId="165" fontId="9" fillId="2" borderId="3" xfId="1" applyNumberFormat="1" applyFont="1" applyFill="1" applyBorder="1" applyAlignment="1">
      <alignment horizontal="center"/>
    </xf>
    <xf numFmtId="165" fontId="15" fillId="5" borderId="79" xfId="1" applyNumberFormat="1" applyFont="1" applyFill="1" applyBorder="1" applyAlignment="1">
      <alignment horizontal="center"/>
    </xf>
    <xf numFmtId="165" fontId="28" fillId="2" borderId="81" xfId="1" applyNumberFormat="1" applyFont="1" applyFill="1" applyBorder="1" applyAlignment="1">
      <alignment horizontal="center"/>
    </xf>
    <xf numFmtId="165" fontId="9" fillId="5" borderId="97" xfId="1" applyNumberFormat="1" applyFont="1" applyFill="1" applyBorder="1" applyAlignment="1">
      <alignment horizontal="center"/>
    </xf>
    <xf numFmtId="165" fontId="9" fillId="2" borderId="125" xfId="1" applyNumberFormat="1" applyFont="1" applyFill="1" applyBorder="1" applyAlignment="1">
      <alignment horizontal="center"/>
    </xf>
    <xf numFmtId="3" fontId="9" fillId="5" borderId="79" xfId="2" applyNumberFormat="1" applyFont="1" applyFill="1" applyBorder="1" applyAlignment="1">
      <alignment horizontal="center"/>
    </xf>
    <xf numFmtId="3" fontId="9" fillId="5" borderId="2" xfId="2" applyNumberFormat="1" applyFont="1" applyFill="1" applyBorder="1" applyAlignment="1">
      <alignment horizontal="center"/>
    </xf>
    <xf numFmtId="3" fontId="9" fillId="5" borderId="3" xfId="2" applyNumberFormat="1" applyFont="1" applyFill="1" applyBorder="1" applyAlignment="1">
      <alignment horizontal="center"/>
    </xf>
    <xf numFmtId="3" fontId="15" fillId="5" borderId="2" xfId="2" applyNumberFormat="1" applyFont="1" applyFill="1" applyBorder="1" applyAlignment="1">
      <alignment horizontal="center"/>
    </xf>
    <xf numFmtId="3" fontId="15" fillId="5" borderId="98" xfId="2" applyNumberFormat="1" applyFont="1" applyFill="1" applyBorder="1" applyAlignment="1">
      <alignment horizontal="center"/>
    </xf>
    <xf numFmtId="165" fontId="15" fillId="2" borderId="3" xfId="1" applyNumberFormat="1" applyFont="1" applyFill="1" applyBorder="1" applyAlignment="1">
      <alignment horizontal="center"/>
    </xf>
    <xf numFmtId="43" fontId="15" fillId="5" borderId="79" xfId="1" applyFont="1" applyFill="1" applyBorder="1" applyAlignment="1">
      <alignment horizontal="center"/>
    </xf>
    <xf numFmtId="43" fontId="15" fillId="2" borderId="3" xfId="1" applyFont="1" applyFill="1" applyBorder="1" applyAlignment="1">
      <alignment horizontal="center"/>
    </xf>
    <xf numFmtId="43" fontId="9" fillId="2" borderId="81" xfId="1" applyFont="1" applyFill="1" applyBorder="1" applyAlignment="1">
      <alignment horizontal="center"/>
    </xf>
    <xf numFmtId="43" fontId="9" fillId="5" borderId="97" xfId="1" applyFont="1" applyFill="1" applyBorder="1" applyAlignment="1">
      <alignment horizontal="center"/>
    </xf>
    <xf numFmtId="43" fontId="9" fillId="2" borderId="97" xfId="1" applyFont="1" applyFill="1" applyBorder="1" applyAlignment="1">
      <alignment horizontal="center"/>
    </xf>
    <xf numFmtId="43" fontId="9" fillId="2" borderId="125" xfId="1" applyFont="1" applyFill="1" applyBorder="1" applyAlignment="1">
      <alignment horizontal="center"/>
    </xf>
    <xf numFmtId="3" fontId="28" fillId="2" borderId="80" xfId="2" applyNumberFormat="1" applyFont="1" applyFill="1" applyBorder="1" applyAlignment="1">
      <alignment horizontal="center"/>
    </xf>
    <xf numFmtId="3" fontId="15" fillId="5" borderId="3" xfId="2" applyNumberFormat="1" applyFont="1" applyFill="1" applyBorder="1" applyAlignment="1">
      <alignment horizontal="center"/>
    </xf>
    <xf numFmtId="4" fontId="15" fillId="5" borderId="54" xfId="2" applyNumberFormat="1" applyFont="1" applyFill="1" applyBorder="1" applyAlignment="1">
      <alignment horizontal="center"/>
    </xf>
    <xf numFmtId="43" fontId="9" fillId="2" borderId="66" xfId="1" applyFont="1" applyFill="1" applyBorder="1" applyAlignment="1">
      <alignment horizontal="center"/>
    </xf>
    <xf numFmtId="43" fontId="9" fillId="2" borderId="82" xfId="1" applyFont="1" applyFill="1" applyBorder="1" applyAlignment="1">
      <alignment horizontal="center"/>
    </xf>
    <xf numFmtId="43" fontId="9" fillId="2" borderId="47" xfId="3" applyNumberFormat="1" applyFont="1" applyFill="1" applyBorder="1" applyAlignment="1">
      <alignment horizontal="center"/>
    </xf>
    <xf numFmtId="43" fontId="9" fillId="2" borderId="88" xfId="3" applyNumberFormat="1" applyFont="1" applyFill="1" applyBorder="1" applyAlignment="1">
      <alignment horizontal="center"/>
    </xf>
    <xf numFmtId="4" fontId="14" fillId="4" borderId="74" xfId="2" applyNumberFormat="1" applyFont="1" applyFill="1" applyBorder="1" applyAlignment="1">
      <alignment horizontal="center"/>
    </xf>
    <xf numFmtId="4" fontId="15" fillId="2" borderId="124" xfId="2" applyNumberFormat="1" applyFont="1" applyFill="1" applyBorder="1" applyAlignment="1">
      <alignment horizontal="center"/>
    </xf>
    <xf numFmtId="4" fontId="9" fillId="2" borderId="124" xfId="2" applyNumberFormat="1" applyFont="1" applyFill="1" applyBorder="1" applyAlignment="1">
      <alignment horizontal="center"/>
    </xf>
    <xf numFmtId="3" fontId="9" fillId="2" borderId="124" xfId="2" applyNumberFormat="1" applyFont="1" applyFill="1" applyBorder="1" applyAlignment="1">
      <alignment horizontal="center"/>
    </xf>
    <xf numFmtId="43" fontId="9" fillId="2" borderId="124" xfId="1" applyFont="1" applyFill="1" applyBorder="1" applyAlignment="1">
      <alignment horizontal="center"/>
    </xf>
    <xf numFmtId="0" fontId="2" fillId="2" borderId="0" xfId="2" applyFill="1" applyAlignment="1">
      <alignment horizontal="right"/>
    </xf>
    <xf numFmtId="0" fontId="30" fillId="2" borderId="0" xfId="2" applyFont="1" applyFill="1"/>
    <xf numFmtId="3" fontId="28" fillId="2" borderId="46" xfId="2" applyNumberFormat="1" applyFont="1" applyFill="1" applyBorder="1" applyAlignment="1">
      <alignment horizontal="center"/>
    </xf>
    <xf numFmtId="3" fontId="28" fillId="2" borderId="0" xfId="2" applyNumberFormat="1" applyFont="1" applyFill="1" applyAlignment="1">
      <alignment horizontal="center"/>
    </xf>
    <xf numFmtId="3" fontId="28" fillId="2" borderId="40" xfId="2" applyNumberFormat="1" applyFont="1" applyFill="1" applyBorder="1" applyAlignment="1">
      <alignment horizontal="center"/>
    </xf>
    <xf numFmtId="3" fontId="28" fillId="2" borderId="33" xfId="2" applyNumberFormat="1" applyFont="1" applyFill="1" applyBorder="1" applyAlignment="1">
      <alignment horizontal="center"/>
    </xf>
    <xf numFmtId="10" fontId="15" fillId="2" borderId="0" xfId="3" applyNumberFormat="1" applyFont="1" applyFill="1" applyBorder="1" applyAlignment="1">
      <alignment horizontal="center"/>
    </xf>
    <xf numFmtId="164" fontId="15" fillId="5" borderId="57" xfId="2" applyNumberFormat="1" applyFont="1" applyFill="1" applyBorder="1" applyAlignment="1">
      <alignment horizontal="center" vertical="center"/>
    </xf>
    <xf numFmtId="165" fontId="15" fillId="2" borderId="0" xfId="1" applyNumberFormat="1" applyFont="1" applyFill="1" applyBorder="1" applyAlignment="1">
      <alignment horizontal="center"/>
    </xf>
    <xf numFmtId="165" fontId="28" fillId="2" borderId="82" xfId="1" applyNumberFormat="1" applyFont="1" applyFill="1" applyBorder="1" applyAlignment="1">
      <alignment horizontal="center"/>
    </xf>
    <xf numFmtId="43" fontId="15" fillId="2" borderId="0" xfId="1" applyFont="1" applyFill="1" applyBorder="1" applyAlignment="1">
      <alignment horizontal="center"/>
    </xf>
    <xf numFmtId="3" fontId="28" fillId="2" borderId="66" xfId="2" applyNumberFormat="1" applyFont="1" applyFill="1" applyBorder="1" applyAlignment="1">
      <alignment horizontal="center"/>
    </xf>
    <xf numFmtId="4" fontId="15" fillId="2" borderId="110" xfId="2" applyNumberFormat="1" applyFont="1" applyFill="1" applyBorder="1" applyAlignment="1">
      <alignment horizontal="center"/>
    </xf>
    <xf numFmtId="4" fontId="9" fillId="2" borderId="110" xfId="2" applyNumberFormat="1" applyFont="1" applyFill="1" applyBorder="1" applyAlignment="1">
      <alignment horizontal="center"/>
    </xf>
    <xf numFmtId="3" fontId="9" fillId="2" borderId="110" xfId="2" applyNumberFormat="1" applyFont="1" applyFill="1" applyBorder="1" applyAlignment="1">
      <alignment horizontal="center"/>
    </xf>
    <xf numFmtId="43" fontId="9" fillId="2" borderId="110" xfId="1" applyFont="1" applyFill="1" applyBorder="1" applyAlignment="1">
      <alignment horizontal="center"/>
    </xf>
    <xf numFmtId="0" fontId="9" fillId="2" borderId="126" xfId="2" applyFont="1" applyFill="1" applyBorder="1" applyAlignment="1">
      <alignment horizontal="left"/>
    </xf>
    <xf numFmtId="3" fontId="28" fillId="2" borderId="48" xfId="2" applyNumberFormat="1" applyFont="1" applyFill="1" applyBorder="1" applyAlignment="1">
      <alignment horizontal="center"/>
    </xf>
    <xf numFmtId="0" fontId="9" fillId="2" borderId="127" xfId="2" applyFont="1" applyFill="1" applyBorder="1" applyAlignment="1">
      <alignment horizontal="left"/>
    </xf>
    <xf numFmtId="3" fontId="9" fillId="2" borderId="88" xfId="2" applyNumberFormat="1" applyFont="1" applyFill="1" applyBorder="1" applyAlignment="1">
      <alignment horizontal="center"/>
    </xf>
    <xf numFmtId="3" fontId="15" fillId="2" borderId="128" xfId="2" applyNumberFormat="1" applyFont="1" applyFill="1" applyBorder="1" applyAlignment="1">
      <alignment horizontal="center"/>
    </xf>
    <xf numFmtId="165" fontId="15" fillId="2" borderId="128" xfId="1" applyNumberFormat="1" applyFont="1" applyFill="1" applyBorder="1" applyAlignment="1">
      <alignment horizontal="center"/>
    </xf>
    <xf numFmtId="3" fontId="9" fillId="5" borderId="129" xfId="2" applyNumberFormat="1" applyFont="1" applyFill="1" applyBorder="1" applyAlignment="1">
      <alignment horizontal="center"/>
    </xf>
    <xf numFmtId="3" fontId="9" fillId="5" borderId="130" xfId="2" applyNumberFormat="1" applyFont="1" applyFill="1" applyBorder="1" applyAlignment="1">
      <alignment horizontal="center"/>
    </xf>
    <xf numFmtId="165" fontId="9" fillId="2" borderId="112" xfId="1" applyNumberFormat="1" applyFont="1" applyFill="1" applyBorder="1" applyAlignment="1">
      <alignment horizontal="center"/>
    </xf>
    <xf numFmtId="3" fontId="9" fillId="2" borderId="131" xfId="2" applyNumberFormat="1" applyFont="1" applyFill="1" applyBorder="1" applyAlignment="1">
      <alignment horizontal="center"/>
    </xf>
    <xf numFmtId="0" fontId="9" fillId="2" borderId="111" xfId="4" applyFont="1" applyFill="1" applyBorder="1" applyAlignment="1">
      <alignment horizontal="left"/>
    </xf>
    <xf numFmtId="3" fontId="29" fillId="4" borderId="57" xfId="4" applyNumberFormat="1" applyFont="1" applyFill="1" applyBorder="1" applyAlignment="1">
      <alignment horizontal="center"/>
    </xf>
    <xf numFmtId="3" fontId="28" fillId="2" borderId="0" xfId="4" applyNumberFormat="1" applyFont="1" applyFill="1" applyAlignment="1">
      <alignment horizontal="center"/>
    </xf>
    <xf numFmtId="3" fontId="8" fillId="4" borderId="57" xfId="4" applyNumberFormat="1" applyFont="1" applyFill="1" applyBorder="1" applyAlignment="1">
      <alignment horizontal="center"/>
    </xf>
    <xf numFmtId="1" fontId="9" fillId="2" borderId="50" xfId="3" applyNumberFormat="1" applyFont="1" applyFill="1" applyBorder="1" applyAlignment="1">
      <alignment horizontal="center"/>
    </xf>
    <xf numFmtId="3" fontId="9" fillId="2" borderId="110" xfId="4" applyNumberFormat="1" applyFont="1" applyFill="1" applyBorder="1" applyAlignment="1">
      <alignment horizontal="center"/>
    </xf>
    <xf numFmtId="0" fontId="9" fillId="2" borderId="116" xfId="2" applyFont="1" applyFill="1" applyBorder="1" applyAlignment="1">
      <alignment horizontal="left"/>
    </xf>
    <xf numFmtId="1" fontId="9" fillId="2" borderId="0" xfId="3" applyNumberFormat="1" applyFont="1" applyFill="1" applyBorder="1" applyAlignment="1">
      <alignment horizontal="center"/>
    </xf>
    <xf numFmtId="3" fontId="9" fillId="2" borderId="130" xfId="4" applyNumberFormat="1" applyFont="1" applyFill="1" applyBorder="1" applyAlignment="1">
      <alignment horizontal="center"/>
    </xf>
    <xf numFmtId="3" fontId="28" fillId="2" borderId="88" xfId="2" applyNumberFormat="1" applyFont="1" applyFill="1" applyBorder="1" applyAlignment="1">
      <alignment horizontal="center"/>
    </xf>
    <xf numFmtId="3" fontId="28" fillId="2" borderId="71" xfId="4" applyNumberFormat="1" applyFont="1" applyFill="1" applyBorder="1" applyAlignment="1">
      <alignment horizontal="center"/>
    </xf>
    <xf numFmtId="3" fontId="28" fillId="2" borderId="50" xfId="4" applyNumberFormat="1" applyFont="1" applyFill="1" applyBorder="1" applyAlignment="1">
      <alignment horizontal="center"/>
    </xf>
    <xf numFmtId="165" fontId="28" fillId="2" borderId="0" xfId="1" applyNumberFormat="1" applyFont="1" applyFill="1" applyBorder="1" applyAlignment="1">
      <alignment horizontal="center"/>
    </xf>
    <xf numFmtId="165" fontId="28" fillId="2" borderId="67" xfId="1" applyNumberFormat="1" applyFont="1" applyFill="1" applyBorder="1" applyAlignment="1">
      <alignment horizontal="center"/>
    </xf>
    <xf numFmtId="165" fontId="28" fillId="2" borderId="66" xfId="1" applyNumberFormat="1" applyFont="1" applyFill="1" applyBorder="1" applyAlignment="1">
      <alignment horizontal="center"/>
    </xf>
    <xf numFmtId="165" fontId="28" fillId="5" borderId="67" xfId="1" applyNumberFormat="1" applyFont="1" applyFill="1" applyBorder="1" applyAlignment="1">
      <alignment horizontal="center"/>
    </xf>
    <xf numFmtId="3" fontId="28" fillId="5" borderId="67" xfId="2" applyNumberFormat="1" applyFont="1" applyFill="1" applyBorder="1" applyAlignment="1">
      <alignment horizontal="center"/>
    </xf>
    <xf numFmtId="3" fontId="28" fillId="5" borderId="12" xfId="2" applyNumberFormat="1" applyFont="1" applyFill="1" applyBorder="1" applyAlignment="1">
      <alignment horizontal="center"/>
    </xf>
    <xf numFmtId="3" fontId="28" fillId="5" borderId="0" xfId="2" applyNumberFormat="1" applyFont="1" applyFill="1" applyAlignment="1">
      <alignment horizontal="center"/>
    </xf>
    <xf numFmtId="3" fontId="28" fillId="2" borderId="82" xfId="2" applyNumberFormat="1" applyFont="1" applyFill="1" applyBorder="1" applyAlignment="1">
      <alignment horizontal="center"/>
    </xf>
    <xf numFmtId="43" fontId="28" fillId="2" borderId="0" xfId="1" applyFont="1" applyFill="1" applyBorder="1" applyAlignment="1">
      <alignment horizontal="center"/>
    </xf>
    <xf numFmtId="43" fontId="28" fillId="2" borderId="82" xfId="1" applyFont="1" applyFill="1" applyBorder="1" applyAlignment="1">
      <alignment horizontal="center"/>
    </xf>
    <xf numFmtId="4" fontId="28" fillId="2" borderId="110" xfId="2" applyNumberFormat="1" applyFont="1" applyFill="1" applyBorder="1" applyAlignment="1">
      <alignment horizontal="center"/>
    </xf>
    <xf numFmtId="3" fontId="28" fillId="2" borderId="110" xfId="2" applyNumberFormat="1" applyFont="1" applyFill="1" applyBorder="1" applyAlignment="1">
      <alignment horizontal="center"/>
    </xf>
    <xf numFmtId="43" fontId="28" fillId="2" borderId="110" xfId="1" applyFont="1" applyFill="1" applyBorder="1" applyAlignment="1">
      <alignment horizontal="center"/>
    </xf>
    <xf numFmtId="164" fontId="28" fillId="5" borderId="26" xfId="2" applyNumberFormat="1" applyFont="1" applyFill="1" applyBorder="1" applyAlignment="1">
      <alignment horizontal="center" vertical="center"/>
    </xf>
    <xf numFmtId="1" fontId="28" fillId="2" borderId="0" xfId="3" applyNumberFormat="1" applyFont="1" applyFill="1" applyBorder="1" applyAlignment="1">
      <alignment horizontal="center"/>
    </xf>
    <xf numFmtId="3" fontId="28" fillId="2" borderId="130" xfId="4" applyNumberFormat="1" applyFont="1" applyFill="1" applyBorder="1" applyAlignment="1">
      <alignment horizontal="center"/>
    </xf>
    <xf numFmtId="3" fontId="29" fillId="4" borderId="46" xfId="2" applyNumberFormat="1" applyFont="1" applyFill="1" applyBorder="1" applyAlignment="1">
      <alignment horizontal="center"/>
    </xf>
    <xf numFmtId="3" fontId="28" fillId="2" borderId="47" xfId="2" applyNumberFormat="1" applyFont="1" applyFill="1" applyBorder="1" applyAlignment="1">
      <alignment horizontal="center" vertical="center"/>
    </xf>
    <xf numFmtId="3" fontId="28" fillId="2" borderId="0" xfId="2" applyNumberFormat="1" applyFont="1" applyFill="1" applyAlignment="1">
      <alignment horizontal="center" vertical="center"/>
    </xf>
    <xf numFmtId="3" fontId="28" fillId="5" borderId="46" xfId="2" applyNumberFormat="1" applyFont="1" applyFill="1" applyBorder="1" applyAlignment="1">
      <alignment horizontal="center"/>
    </xf>
    <xf numFmtId="3" fontId="28" fillId="2" borderId="132" xfId="2" applyNumberFormat="1" applyFont="1" applyFill="1" applyBorder="1" applyAlignment="1">
      <alignment horizontal="center"/>
    </xf>
    <xf numFmtId="3" fontId="28" fillId="2" borderId="47" xfId="2" applyNumberFormat="1" applyFont="1" applyFill="1" applyBorder="1" applyAlignment="1">
      <alignment horizontal="center"/>
    </xf>
    <xf numFmtId="10" fontId="28" fillId="2" borderId="12" xfId="3" applyNumberFormat="1" applyFont="1" applyFill="1" applyBorder="1" applyAlignment="1">
      <alignment horizontal="center"/>
    </xf>
    <xf numFmtId="10" fontId="28" fillId="2" borderId="48" xfId="3" applyNumberFormat="1" applyFont="1" applyFill="1" applyBorder="1" applyAlignment="1">
      <alignment horizontal="center"/>
    </xf>
    <xf numFmtId="10" fontId="28" fillId="2" borderId="50" xfId="3" applyNumberFormat="1" applyFont="1" applyFill="1" applyBorder="1" applyAlignment="1">
      <alignment horizontal="center"/>
    </xf>
    <xf numFmtId="3" fontId="28" fillId="2" borderId="133" xfId="2" applyNumberFormat="1" applyFont="1" applyFill="1" applyBorder="1" applyAlignment="1">
      <alignment horizontal="center"/>
    </xf>
    <xf numFmtId="3" fontId="9" fillId="2" borderId="132" xfId="2" applyNumberFormat="1" applyFont="1" applyFill="1" applyBorder="1" applyAlignment="1">
      <alignment horizontal="center"/>
    </xf>
    <xf numFmtId="3" fontId="9" fillId="2" borderId="133" xfId="2" applyNumberFormat="1" applyFont="1" applyFill="1" applyBorder="1" applyAlignment="1">
      <alignment horizontal="center"/>
    </xf>
    <xf numFmtId="3" fontId="28" fillId="2" borderId="134" xfId="2" applyNumberFormat="1" applyFont="1" applyFill="1" applyBorder="1" applyAlignment="1">
      <alignment horizontal="center"/>
    </xf>
    <xf numFmtId="164" fontId="28" fillId="5" borderId="134" xfId="2" applyNumberFormat="1" applyFont="1" applyFill="1" applyBorder="1" applyAlignment="1">
      <alignment horizontal="center" vertical="center"/>
    </xf>
    <xf numFmtId="0" fontId="8" fillId="2" borderId="135" xfId="2" applyFont="1" applyFill="1" applyBorder="1" applyAlignment="1">
      <alignment horizontal="right"/>
    </xf>
    <xf numFmtId="3" fontId="14" fillId="4" borderId="136" xfId="2" applyNumberFormat="1" applyFont="1" applyFill="1" applyBorder="1" applyAlignment="1">
      <alignment horizontal="center"/>
    </xf>
    <xf numFmtId="3" fontId="15" fillId="2" borderId="137" xfId="2" applyNumberFormat="1" applyFont="1" applyFill="1" applyBorder="1" applyAlignment="1">
      <alignment horizontal="center" vertical="center"/>
    </xf>
    <xf numFmtId="3" fontId="15" fillId="2" borderId="138" xfId="2" applyNumberFormat="1" applyFont="1" applyFill="1" applyBorder="1" applyAlignment="1">
      <alignment horizontal="center" vertical="center"/>
    </xf>
    <xf numFmtId="164" fontId="28" fillId="5" borderId="139" xfId="2" applyNumberFormat="1" applyFont="1" applyFill="1" applyBorder="1" applyAlignment="1">
      <alignment horizontal="center" vertical="center"/>
    </xf>
    <xf numFmtId="3" fontId="9" fillId="2" borderId="140" xfId="2" applyNumberFormat="1" applyFont="1" applyFill="1" applyBorder="1" applyAlignment="1">
      <alignment horizontal="center"/>
    </xf>
    <xf numFmtId="3" fontId="28" fillId="2" borderId="34" xfId="2" applyNumberFormat="1" applyFont="1" applyFill="1" applyBorder="1" applyAlignment="1">
      <alignment horizontal="center"/>
    </xf>
    <xf numFmtId="3" fontId="28" fillId="2" borderId="140" xfId="2" applyNumberFormat="1" applyFont="1" applyFill="1" applyBorder="1" applyAlignment="1">
      <alignment horizontal="center"/>
    </xf>
    <xf numFmtId="10" fontId="15" fillId="2" borderId="83" xfId="3" applyNumberFormat="1" applyFont="1" applyFill="1" applyBorder="1" applyAlignment="1">
      <alignment horizontal="center"/>
    </xf>
    <xf numFmtId="3" fontId="9" fillId="2" borderId="141" xfId="2" applyNumberFormat="1" applyFont="1" applyFill="1" applyBorder="1" applyAlignment="1">
      <alignment horizontal="center"/>
    </xf>
    <xf numFmtId="3" fontId="28" fillId="2" borderId="142" xfId="2" applyNumberFormat="1" applyFont="1" applyFill="1" applyBorder="1" applyAlignment="1">
      <alignment horizontal="center"/>
    </xf>
    <xf numFmtId="0" fontId="8" fillId="5" borderId="16" xfId="2" applyFont="1" applyFill="1" applyBorder="1" applyAlignment="1">
      <alignment horizontal="center" vertical="center" wrapText="1"/>
    </xf>
    <xf numFmtId="0" fontId="8" fillId="5" borderId="15" xfId="2" applyFont="1" applyFill="1" applyBorder="1" applyAlignment="1">
      <alignment horizontal="center" vertical="center" wrapText="1"/>
    </xf>
    <xf numFmtId="0" fontId="8" fillId="5" borderId="17" xfId="2" applyFont="1" applyFill="1" applyBorder="1" applyAlignment="1">
      <alignment horizontal="center" vertical="center" wrapText="1"/>
    </xf>
    <xf numFmtId="0" fontId="8" fillId="5" borderId="24" xfId="2" applyFont="1" applyFill="1" applyBorder="1" applyAlignment="1">
      <alignment horizontal="center" vertical="center" wrapText="1"/>
    </xf>
    <xf numFmtId="0" fontId="8" fillId="5" borderId="22" xfId="2" applyFont="1" applyFill="1" applyBorder="1" applyAlignment="1">
      <alignment horizontal="center" vertical="center" wrapText="1"/>
    </xf>
    <xf numFmtId="0" fontId="8" fillId="5" borderId="25" xfId="2" applyFont="1" applyFill="1" applyBorder="1" applyAlignment="1">
      <alignment horizontal="center" vertical="center" wrapText="1"/>
    </xf>
    <xf numFmtId="0" fontId="8" fillId="5" borderId="30" xfId="2" applyFont="1" applyFill="1" applyBorder="1" applyAlignment="1">
      <alignment horizontal="center" vertical="center" wrapText="1"/>
    </xf>
    <xf numFmtId="0" fontId="8" fillId="5" borderId="31" xfId="2" applyFont="1" applyFill="1" applyBorder="1" applyAlignment="1">
      <alignment horizontal="center" vertical="center" wrapText="1"/>
    </xf>
    <xf numFmtId="0" fontId="8" fillId="5" borderId="32" xfId="2" applyFont="1" applyFill="1" applyBorder="1" applyAlignment="1">
      <alignment horizontal="center" vertical="center" wrapText="1"/>
    </xf>
    <xf numFmtId="0" fontId="8" fillId="5" borderId="4" xfId="2" applyFont="1" applyFill="1" applyBorder="1" applyAlignment="1">
      <alignment horizontal="center" vertical="center" wrapText="1"/>
    </xf>
    <xf numFmtId="0" fontId="8" fillId="5" borderId="26" xfId="2" applyFont="1" applyFill="1" applyBorder="1" applyAlignment="1">
      <alignment horizontal="center" vertical="center" wrapText="1"/>
    </xf>
    <xf numFmtId="0" fontId="8" fillId="5" borderId="34" xfId="2" applyFont="1" applyFill="1" applyBorder="1" applyAlignment="1">
      <alignment horizontal="center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10" fillId="2" borderId="19" xfId="2" applyFont="1" applyFill="1" applyBorder="1" applyAlignment="1">
      <alignment horizontal="center" vertical="center" wrapText="1"/>
    </xf>
    <xf numFmtId="0" fontId="10" fillId="2" borderId="27" xfId="2" applyFont="1" applyFill="1" applyBorder="1" applyAlignment="1">
      <alignment horizontal="center" vertical="center" wrapText="1"/>
    </xf>
    <xf numFmtId="0" fontId="10" fillId="2" borderId="28" xfId="2" applyFont="1" applyFill="1" applyBorder="1" applyAlignment="1">
      <alignment horizontal="center" vertical="center" wrapText="1"/>
    </xf>
    <xf numFmtId="0" fontId="27" fillId="2" borderId="18" xfId="2" applyFont="1" applyFill="1" applyBorder="1" applyAlignment="1">
      <alignment horizontal="center" vertical="center" wrapText="1"/>
    </xf>
    <xf numFmtId="0" fontId="27" fillId="2" borderId="19" xfId="2" applyFont="1" applyFill="1" applyBorder="1" applyAlignment="1">
      <alignment horizontal="center" vertical="center" wrapText="1"/>
    </xf>
    <xf numFmtId="0" fontId="27" fillId="2" borderId="20" xfId="2" applyFont="1" applyFill="1" applyBorder="1" applyAlignment="1">
      <alignment horizontal="center" vertical="center" wrapText="1"/>
    </xf>
    <xf numFmtId="0" fontId="27" fillId="2" borderId="27" xfId="2" applyFont="1" applyFill="1" applyBorder="1" applyAlignment="1">
      <alignment horizontal="center" vertical="center" wrapText="1"/>
    </xf>
    <xf numFmtId="0" fontId="27" fillId="2" borderId="28" xfId="2" applyFont="1" applyFill="1" applyBorder="1" applyAlignment="1">
      <alignment horizontal="center" vertical="center" wrapText="1"/>
    </xf>
    <xf numFmtId="0" fontId="27" fillId="2" borderId="29" xfId="2" applyFont="1" applyFill="1" applyBorder="1" applyAlignment="1">
      <alignment horizontal="center" vertical="center" wrapText="1"/>
    </xf>
    <xf numFmtId="0" fontId="5" fillId="2" borderId="0" xfId="2" applyFont="1" applyFill="1" applyAlignment="1">
      <alignment horizontal="left" wrapText="1"/>
    </xf>
    <xf numFmtId="0" fontId="7" fillId="3" borderId="2" xfId="2" applyFont="1" applyFill="1" applyBorder="1" applyAlignment="1">
      <alignment horizontal="left" vertical="center"/>
    </xf>
    <xf numFmtId="0" fontId="7" fillId="3" borderId="3" xfId="2" applyFont="1" applyFill="1" applyBorder="1" applyAlignment="1">
      <alignment horizontal="left" vertical="center"/>
    </xf>
    <xf numFmtId="0" fontId="7" fillId="3" borderId="5" xfId="2" applyFont="1" applyFill="1" applyBorder="1" applyAlignment="1">
      <alignment horizontal="left" vertical="center"/>
    </xf>
    <xf numFmtId="0" fontId="7" fillId="3" borderId="6" xfId="2" applyFont="1" applyFill="1" applyBorder="1" applyAlignment="1">
      <alignment horizontal="left" vertical="center"/>
    </xf>
    <xf numFmtId="0" fontId="8" fillId="4" borderId="8" xfId="2" applyFont="1" applyFill="1" applyBorder="1" applyAlignment="1">
      <alignment horizontal="center" vertical="center" wrapText="1"/>
    </xf>
    <xf numFmtId="0" fontId="8" fillId="4" borderId="9" xfId="2" applyFont="1" applyFill="1" applyBorder="1" applyAlignment="1">
      <alignment horizontal="center" vertical="center" wrapText="1"/>
    </xf>
    <xf numFmtId="0" fontId="8" fillId="4" borderId="12" xfId="2" applyFont="1" applyFill="1" applyBorder="1" applyAlignment="1">
      <alignment horizontal="center" vertical="center" wrapText="1"/>
    </xf>
    <xf numFmtId="0" fontId="8" fillId="4" borderId="0" xfId="2" applyFont="1" applyFill="1" applyAlignment="1">
      <alignment horizontal="center" vertical="center" wrapText="1"/>
    </xf>
    <xf numFmtId="0" fontId="8" fillId="5" borderId="2" xfId="2" applyFont="1" applyFill="1" applyBorder="1" applyAlignment="1">
      <alignment horizontal="center" vertical="center" wrapText="1"/>
    </xf>
    <xf numFmtId="0" fontId="8" fillId="5" borderId="3" xfId="2" applyFont="1" applyFill="1" applyBorder="1" applyAlignment="1">
      <alignment horizontal="center" vertical="center" wrapText="1"/>
    </xf>
    <xf numFmtId="0" fontId="8" fillId="5" borderId="12" xfId="2" applyFont="1" applyFill="1" applyBorder="1" applyAlignment="1">
      <alignment horizontal="center" vertical="center" wrapText="1"/>
    </xf>
    <xf numFmtId="0" fontId="8" fillId="5" borderId="0" xfId="2" applyFont="1" applyFill="1" applyAlignment="1">
      <alignment horizontal="center" vertical="center" wrapText="1"/>
    </xf>
    <xf numFmtId="0" fontId="9" fillId="5" borderId="13" xfId="2" applyFont="1" applyFill="1" applyBorder="1" applyAlignment="1">
      <alignment horizontal="center"/>
    </xf>
    <xf numFmtId="0" fontId="9" fillId="5" borderId="3" xfId="2" applyFont="1" applyFill="1" applyBorder="1" applyAlignment="1">
      <alignment horizontal="center"/>
    </xf>
    <xf numFmtId="0" fontId="9" fillId="5" borderId="4" xfId="2" applyFont="1" applyFill="1" applyBorder="1" applyAlignment="1">
      <alignment horizontal="center"/>
    </xf>
    <xf numFmtId="0" fontId="8" fillId="5" borderId="14" xfId="2" applyFont="1" applyFill="1" applyBorder="1" applyAlignment="1">
      <alignment horizontal="center" vertical="center" wrapText="1"/>
    </xf>
    <xf numFmtId="0" fontId="8" fillId="5" borderId="13" xfId="2" applyFont="1" applyFill="1" applyBorder="1" applyAlignment="1">
      <alignment horizontal="center" vertical="center" wrapText="1"/>
    </xf>
    <xf numFmtId="0" fontId="8" fillId="5" borderId="21" xfId="2" applyFont="1" applyFill="1" applyBorder="1" applyAlignment="1">
      <alignment horizontal="center" vertical="center" wrapText="1"/>
    </xf>
    <xf numFmtId="0" fontId="8" fillId="5" borderId="23" xfId="2" applyFont="1" applyFill="1" applyBorder="1" applyAlignment="1">
      <alignment horizontal="center" vertical="center" wrapText="1"/>
    </xf>
    <xf numFmtId="0" fontId="10" fillId="2" borderId="55" xfId="2" applyFont="1" applyFill="1" applyBorder="1" applyAlignment="1">
      <alignment horizontal="center" vertical="center" wrapText="1"/>
    </xf>
    <xf numFmtId="0" fontId="10" fillId="2" borderId="59" xfId="2" applyFont="1" applyFill="1" applyBorder="1" applyAlignment="1">
      <alignment horizontal="center" vertical="center" wrapText="1"/>
    </xf>
    <xf numFmtId="0" fontId="7" fillId="3" borderId="4" xfId="2" applyFont="1" applyFill="1" applyBorder="1" applyAlignment="1">
      <alignment horizontal="left" vertical="center"/>
    </xf>
    <xf numFmtId="0" fontId="7" fillId="3" borderId="7" xfId="2" applyFont="1" applyFill="1" applyBorder="1" applyAlignment="1">
      <alignment horizontal="left" vertical="center"/>
    </xf>
    <xf numFmtId="0" fontId="8" fillId="4" borderId="58" xfId="2" applyFont="1" applyFill="1" applyBorder="1" applyAlignment="1">
      <alignment horizontal="center" vertical="center" wrapText="1"/>
    </xf>
    <xf numFmtId="0" fontId="9" fillId="4" borderId="10" xfId="2" applyFont="1" applyFill="1" applyBorder="1" applyAlignment="1">
      <alignment horizontal="center"/>
    </xf>
    <xf numFmtId="0" fontId="9" fillId="4" borderId="11" xfId="2" applyFont="1" applyFill="1" applyBorder="1" applyAlignment="1">
      <alignment horizontal="center"/>
    </xf>
    <xf numFmtId="0" fontId="8" fillId="5" borderId="58" xfId="2" applyFont="1" applyFill="1" applyBorder="1" applyAlignment="1">
      <alignment horizontal="center" vertical="center" wrapText="1"/>
    </xf>
    <xf numFmtId="0" fontId="13" fillId="5" borderId="53" xfId="2" applyFont="1" applyFill="1" applyBorder="1" applyAlignment="1">
      <alignment horizontal="center"/>
    </xf>
    <xf numFmtId="0" fontId="13" fillId="5" borderId="39" xfId="2" applyFont="1" applyFill="1" applyBorder="1" applyAlignment="1">
      <alignment horizontal="center"/>
    </xf>
    <xf numFmtId="0" fontId="13" fillId="5" borderId="42" xfId="2" applyFont="1" applyFill="1" applyBorder="1" applyAlignment="1">
      <alignment horizontal="center"/>
    </xf>
    <xf numFmtId="0" fontId="8" fillId="5" borderId="54" xfId="2" applyFont="1" applyFill="1" applyBorder="1" applyAlignment="1">
      <alignment horizontal="center" vertical="center" wrapText="1"/>
    </xf>
    <xf numFmtId="0" fontId="8" fillId="5" borderId="57" xfId="2" applyFont="1" applyFill="1" applyBorder="1" applyAlignment="1">
      <alignment horizontal="center" vertical="center" wrapText="1"/>
    </xf>
    <xf numFmtId="0" fontId="8" fillId="5" borderId="61" xfId="2" applyFont="1" applyFill="1" applyBorder="1" applyAlignment="1">
      <alignment horizontal="center" vertical="center" wrapText="1"/>
    </xf>
    <xf numFmtId="0" fontId="11" fillId="2" borderId="55" xfId="2" applyFont="1" applyFill="1" applyBorder="1" applyAlignment="1">
      <alignment horizontal="center" vertical="center" wrapText="1"/>
    </xf>
    <xf numFmtId="0" fontId="11" fillId="2" borderId="59" xfId="2" applyFont="1" applyFill="1" applyBorder="1" applyAlignment="1">
      <alignment horizontal="center" vertical="center" wrapText="1"/>
    </xf>
    <xf numFmtId="0" fontId="10" fillId="2" borderId="56" xfId="2" applyFont="1" applyFill="1" applyBorder="1" applyAlignment="1">
      <alignment horizontal="center" vertical="center" wrapText="1"/>
    </xf>
    <xf numFmtId="0" fontId="10" fillId="2" borderId="60" xfId="2" applyFont="1" applyFill="1" applyBorder="1" applyAlignment="1">
      <alignment horizontal="center" vertical="center" wrapText="1"/>
    </xf>
    <xf numFmtId="0" fontId="5" fillId="2" borderId="0" xfId="4" applyFont="1" applyFill="1" applyAlignment="1">
      <alignment horizontal="left" wrapText="1"/>
    </xf>
    <xf numFmtId="0" fontId="7" fillId="3" borderId="2" xfId="4" applyFont="1" applyFill="1" applyBorder="1" applyAlignment="1">
      <alignment horizontal="left" vertical="center"/>
    </xf>
    <xf numFmtId="0" fontId="7" fillId="3" borderId="3" xfId="4" applyFont="1" applyFill="1" applyBorder="1" applyAlignment="1">
      <alignment horizontal="left" vertical="center"/>
    </xf>
    <xf numFmtId="0" fontId="7" fillId="3" borderId="4" xfId="4" applyFont="1" applyFill="1" applyBorder="1" applyAlignment="1">
      <alignment horizontal="left" vertical="center"/>
    </xf>
    <xf numFmtId="0" fontId="7" fillId="3" borderId="5" xfId="4" applyFont="1" applyFill="1" applyBorder="1" applyAlignment="1">
      <alignment horizontal="left" vertical="center"/>
    </xf>
    <xf numFmtId="0" fontId="7" fillId="3" borderId="6" xfId="4" applyFont="1" applyFill="1" applyBorder="1" applyAlignment="1">
      <alignment horizontal="left" vertical="center"/>
    </xf>
    <xf numFmtId="0" fontId="7" fillId="3" borderId="7" xfId="4" applyFont="1" applyFill="1" applyBorder="1" applyAlignment="1">
      <alignment horizontal="left" vertical="center"/>
    </xf>
    <xf numFmtId="0" fontId="8" fillId="4" borderId="8" xfId="4" applyFont="1" applyFill="1" applyBorder="1" applyAlignment="1">
      <alignment horizontal="center" vertical="center" wrapText="1"/>
    </xf>
    <xf numFmtId="0" fontId="8" fillId="4" borderId="12" xfId="4" applyFont="1" applyFill="1" applyBorder="1" applyAlignment="1">
      <alignment horizontal="center" vertical="center" wrapText="1"/>
    </xf>
    <xf numFmtId="0" fontId="8" fillId="4" borderId="58" xfId="4" applyFont="1" applyFill="1" applyBorder="1" applyAlignment="1">
      <alignment horizontal="center" vertical="center" wrapText="1"/>
    </xf>
    <xf numFmtId="0" fontId="8" fillId="4" borderId="9" xfId="4" applyFont="1" applyFill="1" applyBorder="1" applyAlignment="1">
      <alignment horizontal="center" vertical="center" wrapText="1"/>
    </xf>
    <xf numFmtId="0" fontId="8" fillId="4" borderId="26" xfId="4" applyFont="1" applyFill="1" applyBorder="1" applyAlignment="1">
      <alignment horizontal="center" vertical="center" wrapText="1"/>
    </xf>
    <xf numFmtId="0" fontId="8" fillId="4" borderId="34" xfId="4" applyFont="1" applyFill="1" applyBorder="1" applyAlignment="1">
      <alignment horizontal="center" vertical="center" wrapText="1"/>
    </xf>
    <xf numFmtId="0" fontId="19" fillId="4" borderId="9" xfId="4" applyFont="1" applyFill="1" applyBorder="1" applyAlignment="1">
      <alignment horizontal="center" vertical="center" wrapText="1"/>
    </xf>
    <xf numFmtId="0" fontId="19" fillId="4" borderId="26" xfId="4" applyFont="1" applyFill="1" applyBorder="1" applyAlignment="1">
      <alignment horizontal="center" vertical="center" wrapText="1"/>
    </xf>
    <xf numFmtId="0" fontId="19" fillId="4" borderId="34" xfId="4" applyFont="1" applyFill="1" applyBorder="1" applyAlignment="1">
      <alignment horizontal="center" vertical="center" wrapText="1"/>
    </xf>
    <xf numFmtId="0" fontId="18" fillId="5" borderId="74" xfId="4" applyFont="1" applyFill="1" applyBorder="1" applyAlignment="1">
      <alignment horizontal="center" vertical="center" wrapText="1"/>
    </xf>
    <xf numFmtId="0" fontId="18" fillId="5" borderId="46" xfId="4" applyFont="1" applyFill="1" applyBorder="1" applyAlignment="1">
      <alignment horizontal="center" vertical="center" wrapText="1"/>
    </xf>
    <xf numFmtId="0" fontId="18" fillId="5" borderId="40" xfId="4" applyFont="1" applyFill="1" applyBorder="1" applyAlignment="1">
      <alignment horizontal="center" vertical="center" wrapText="1"/>
    </xf>
    <xf numFmtId="0" fontId="18" fillId="5" borderId="76" xfId="4" applyFont="1" applyFill="1" applyBorder="1" applyAlignment="1">
      <alignment horizontal="center" vertical="center" wrapText="1"/>
    </xf>
    <xf numFmtId="0" fontId="18" fillId="5" borderId="71" xfId="4" applyFont="1" applyFill="1" applyBorder="1" applyAlignment="1">
      <alignment horizontal="center" vertical="center" wrapText="1"/>
    </xf>
    <xf numFmtId="0" fontId="18" fillId="5" borderId="70" xfId="4" applyFont="1" applyFill="1" applyBorder="1" applyAlignment="1">
      <alignment horizontal="center" vertical="center" wrapText="1"/>
    </xf>
    <xf numFmtId="0" fontId="18" fillId="5" borderId="77" xfId="4" applyFont="1" applyFill="1" applyBorder="1" applyAlignment="1">
      <alignment horizontal="center" vertical="center" wrapText="1"/>
    </xf>
    <xf numFmtId="0" fontId="18" fillId="5" borderId="75" xfId="4" applyFont="1" applyFill="1" applyBorder="1" applyAlignment="1">
      <alignment horizontal="center" vertical="center" wrapText="1"/>
    </xf>
    <xf numFmtId="0" fontId="18" fillId="5" borderId="73" xfId="4" applyFont="1" applyFill="1" applyBorder="1" applyAlignment="1">
      <alignment horizontal="center" vertical="center" wrapText="1"/>
    </xf>
    <xf numFmtId="0" fontId="10" fillId="5" borderId="53" xfId="4" applyFont="1" applyFill="1" applyBorder="1" applyAlignment="1">
      <alignment horizontal="center" vertical="center" wrapText="1"/>
    </xf>
    <xf numFmtId="0" fontId="10" fillId="5" borderId="42" xfId="4" applyFont="1" applyFill="1" applyBorder="1" applyAlignment="1">
      <alignment horizontal="center" vertical="center" wrapText="1"/>
    </xf>
    <xf numFmtId="0" fontId="13" fillId="5" borderId="74" xfId="4" applyFont="1" applyFill="1" applyBorder="1" applyAlignment="1">
      <alignment horizontal="center" vertical="center" wrapText="1"/>
    </xf>
    <xf numFmtId="0" fontId="13" fillId="5" borderId="46" xfId="4" applyFont="1" applyFill="1" applyBorder="1" applyAlignment="1">
      <alignment horizontal="center" vertical="center" wrapText="1"/>
    </xf>
    <xf numFmtId="0" fontId="13" fillId="5" borderId="40" xfId="4" applyFont="1" applyFill="1" applyBorder="1" applyAlignment="1">
      <alignment horizontal="center" vertical="center" wrapText="1"/>
    </xf>
    <xf numFmtId="0" fontId="18" fillId="5" borderId="4" xfId="4" applyFont="1" applyFill="1" applyBorder="1" applyAlignment="1">
      <alignment horizontal="center" vertical="center" wrapText="1"/>
    </xf>
    <xf numFmtId="0" fontId="18" fillId="5" borderId="26" xfId="4" applyFont="1" applyFill="1" applyBorder="1" applyAlignment="1">
      <alignment horizontal="center" vertical="center" wrapText="1"/>
    </xf>
    <xf numFmtId="0" fontId="18" fillId="5" borderId="34" xfId="4" applyFont="1" applyFill="1" applyBorder="1" applyAlignment="1">
      <alignment horizontal="center" vertical="center" wrapText="1"/>
    </xf>
    <xf numFmtId="0" fontId="10" fillId="5" borderId="74" xfId="4" applyFont="1" applyFill="1" applyBorder="1" applyAlignment="1">
      <alignment horizontal="center" vertical="center" wrapText="1"/>
    </xf>
    <xf numFmtId="0" fontId="10" fillId="5" borderId="40" xfId="4" applyFont="1" applyFill="1" applyBorder="1" applyAlignment="1">
      <alignment horizontal="center" vertical="center" wrapText="1"/>
    </xf>
    <xf numFmtId="0" fontId="10" fillId="5" borderId="26" xfId="4" applyFont="1" applyFill="1" applyBorder="1" applyAlignment="1">
      <alignment horizontal="center" vertical="center" wrapText="1"/>
    </xf>
    <xf numFmtId="0" fontId="10" fillId="5" borderId="34" xfId="4" applyFont="1" applyFill="1" applyBorder="1" applyAlignment="1">
      <alignment horizontal="center" vertical="center" wrapText="1"/>
    </xf>
    <xf numFmtId="0" fontId="20" fillId="3" borderId="3" xfId="2" applyFont="1" applyFill="1" applyBorder="1" applyAlignment="1">
      <alignment horizontal="left" vertical="center" wrapText="1"/>
    </xf>
    <xf numFmtId="0" fontId="20" fillId="3" borderId="4" xfId="2" applyFont="1" applyFill="1" applyBorder="1" applyAlignment="1">
      <alignment horizontal="left" vertical="center" wrapText="1"/>
    </xf>
    <xf numFmtId="0" fontId="20" fillId="3" borderId="33" xfId="2" applyFont="1" applyFill="1" applyBorder="1" applyAlignment="1">
      <alignment horizontal="left" vertical="center" wrapText="1"/>
    </xf>
    <xf numFmtId="0" fontId="20" fillId="3" borderId="34" xfId="2" applyFont="1" applyFill="1" applyBorder="1" applyAlignment="1">
      <alignment horizontal="left" vertical="center" wrapText="1"/>
    </xf>
    <xf numFmtId="0" fontId="8" fillId="4" borderId="78" xfId="2" applyFont="1" applyFill="1" applyBorder="1" applyAlignment="1">
      <alignment horizontal="center" vertical="center" wrapText="1"/>
    </xf>
    <xf numFmtId="0" fontId="8" fillId="4" borderId="26" xfId="2" applyFont="1" applyFill="1" applyBorder="1" applyAlignment="1">
      <alignment horizontal="center" vertical="center" wrapText="1"/>
    </xf>
    <xf numFmtId="0" fontId="8" fillId="4" borderId="33" xfId="2" applyFont="1" applyFill="1" applyBorder="1" applyAlignment="1">
      <alignment horizontal="center" vertical="center" wrapText="1"/>
    </xf>
    <xf numFmtId="0" fontId="8" fillId="4" borderId="34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/>
    </xf>
    <xf numFmtId="0" fontId="19" fillId="4" borderId="9" xfId="2" applyFont="1" applyFill="1" applyBorder="1" applyAlignment="1">
      <alignment horizontal="center" vertical="center" wrapText="1"/>
    </xf>
    <xf numFmtId="0" fontId="19" fillId="4" borderId="0" xfId="2" applyFont="1" applyFill="1" applyAlignment="1">
      <alignment horizontal="center" vertical="center" wrapText="1"/>
    </xf>
    <xf numFmtId="0" fontId="19" fillId="4" borderId="26" xfId="2" applyFont="1" applyFill="1" applyBorder="1" applyAlignment="1">
      <alignment horizontal="center" vertical="center" wrapText="1"/>
    </xf>
    <xf numFmtId="0" fontId="19" fillId="4" borderId="33" xfId="2" applyFont="1" applyFill="1" applyBorder="1" applyAlignment="1">
      <alignment horizontal="center" vertical="center" wrapText="1"/>
    </xf>
    <xf numFmtId="0" fontId="19" fillId="4" borderId="54" xfId="2" applyFont="1" applyFill="1" applyBorder="1" applyAlignment="1">
      <alignment horizontal="center" vertical="center" wrapText="1"/>
    </xf>
    <xf numFmtId="0" fontId="19" fillId="4" borderId="57" xfId="2" applyFont="1" applyFill="1" applyBorder="1" applyAlignment="1">
      <alignment horizontal="center" vertical="center" wrapText="1"/>
    </xf>
    <xf numFmtId="0" fontId="19" fillId="4" borderId="61" xfId="2" applyFont="1" applyFill="1" applyBorder="1" applyAlignment="1">
      <alignment horizontal="center" vertical="center" wrapText="1"/>
    </xf>
    <xf numFmtId="0" fontId="18" fillId="5" borderId="2" xfId="2" applyFont="1" applyFill="1" applyBorder="1" applyAlignment="1">
      <alignment horizontal="center" vertical="center" wrapText="1"/>
    </xf>
    <xf numFmtId="0" fontId="18" fillId="5" borderId="3" xfId="2" applyFont="1" applyFill="1" applyBorder="1" applyAlignment="1">
      <alignment horizontal="center" vertical="center" wrapText="1"/>
    </xf>
    <xf numFmtId="0" fontId="18" fillId="5" borderId="4" xfId="2" applyFont="1" applyFill="1" applyBorder="1" applyAlignment="1">
      <alignment horizontal="center" vertical="center" wrapText="1"/>
    </xf>
    <xf numFmtId="0" fontId="18" fillId="5" borderId="12" xfId="2" applyFont="1" applyFill="1" applyBorder="1" applyAlignment="1">
      <alignment horizontal="center" vertical="center" wrapText="1"/>
    </xf>
    <xf numFmtId="0" fontId="18" fillId="5" borderId="0" xfId="2" applyFont="1" applyFill="1" applyAlignment="1">
      <alignment horizontal="center" vertical="center" wrapText="1"/>
    </xf>
    <xf numFmtId="0" fontId="18" fillId="5" borderId="26" xfId="2" applyFont="1" applyFill="1" applyBorder="1" applyAlignment="1">
      <alignment horizontal="center" vertical="center" wrapText="1"/>
    </xf>
    <xf numFmtId="0" fontId="18" fillId="5" borderId="58" xfId="2" applyFont="1" applyFill="1" applyBorder="1" applyAlignment="1">
      <alignment horizontal="center" vertical="center" wrapText="1"/>
    </xf>
    <xf numFmtId="0" fontId="18" fillId="5" borderId="33" xfId="2" applyFont="1" applyFill="1" applyBorder="1" applyAlignment="1">
      <alignment horizontal="center" vertical="center" wrapText="1"/>
    </xf>
    <xf numFmtId="0" fontId="18" fillId="5" borderId="34" xfId="2" applyFont="1" applyFill="1" applyBorder="1" applyAlignment="1">
      <alignment horizontal="center" vertical="center" wrapText="1"/>
    </xf>
    <xf numFmtId="0" fontId="10" fillId="5" borderId="53" xfId="2" applyFont="1" applyFill="1" applyBorder="1" applyAlignment="1">
      <alignment horizontal="center" vertical="center" wrapText="1"/>
    </xf>
    <xf numFmtId="0" fontId="10" fillId="5" borderId="39" xfId="2" applyFont="1" applyFill="1" applyBorder="1" applyAlignment="1">
      <alignment horizontal="center" vertical="center" wrapText="1"/>
    </xf>
    <xf numFmtId="0" fontId="10" fillId="5" borderId="42" xfId="2" applyFont="1" applyFill="1" applyBorder="1" applyAlignment="1">
      <alignment horizontal="center" vertical="center" wrapText="1"/>
    </xf>
    <xf numFmtId="0" fontId="18" fillId="4" borderId="2" xfId="2" applyFont="1" applyFill="1" applyBorder="1" applyAlignment="1">
      <alignment horizontal="center" vertical="center" wrapText="1"/>
    </xf>
    <xf numFmtId="0" fontId="18" fillId="4" borderId="3" xfId="2" applyFont="1" applyFill="1" applyBorder="1" applyAlignment="1">
      <alignment horizontal="center" vertical="center" wrapText="1"/>
    </xf>
    <xf numFmtId="0" fontId="18" fillId="4" borderId="4" xfId="2" applyFont="1" applyFill="1" applyBorder="1" applyAlignment="1">
      <alignment horizontal="center" vertical="center" wrapText="1"/>
    </xf>
    <xf numFmtId="0" fontId="18" fillId="4" borderId="12" xfId="2" applyFont="1" applyFill="1" applyBorder="1" applyAlignment="1">
      <alignment horizontal="center" vertical="center" wrapText="1"/>
    </xf>
    <xf numFmtId="0" fontId="18" fillId="4" borderId="0" xfId="2" applyFont="1" applyFill="1" applyAlignment="1">
      <alignment horizontal="center" vertical="center" wrapText="1"/>
    </xf>
    <xf numFmtId="0" fontId="18" fillId="4" borderId="26" xfId="2" applyFont="1" applyFill="1" applyBorder="1" applyAlignment="1">
      <alignment horizontal="center" vertical="center" wrapText="1"/>
    </xf>
    <xf numFmtId="0" fontId="18" fillId="4" borderId="58" xfId="2" applyFont="1" applyFill="1" applyBorder="1" applyAlignment="1">
      <alignment horizontal="center" vertical="center" wrapText="1"/>
    </xf>
    <xf numFmtId="0" fontId="18" fillId="4" borderId="33" xfId="2" applyFont="1" applyFill="1" applyBorder="1" applyAlignment="1">
      <alignment horizontal="center" vertical="center" wrapText="1"/>
    </xf>
    <xf numFmtId="0" fontId="18" fillId="4" borderId="34" xfId="2" applyFont="1" applyFill="1" applyBorder="1" applyAlignment="1">
      <alignment horizontal="center" vertical="center" wrapText="1"/>
    </xf>
    <xf numFmtId="0" fontId="10" fillId="4" borderId="3" xfId="2" applyFont="1" applyFill="1" applyBorder="1" applyAlignment="1">
      <alignment horizontal="center" vertical="center" wrapText="1"/>
    </xf>
    <xf numFmtId="0" fontId="10" fillId="4" borderId="4" xfId="2" applyFont="1" applyFill="1" applyBorder="1" applyAlignment="1">
      <alignment horizontal="center" vertical="center" wrapText="1"/>
    </xf>
    <xf numFmtId="0" fontId="10" fillId="4" borderId="0" xfId="2" applyFont="1" applyFill="1" applyAlignment="1">
      <alignment horizontal="center" vertical="center" wrapText="1"/>
    </xf>
    <xf numFmtId="0" fontId="10" fillId="4" borderId="26" xfId="2" applyFont="1" applyFill="1" applyBorder="1" applyAlignment="1">
      <alignment horizontal="center" vertical="center" wrapText="1"/>
    </xf>
    <xf numFmtId="0" fontId="10" fillId="4" borderId="33" xfId="2" applyFont="1" applyFill="1" applyBorder="1" applyAlignment="1">
      <alignment horizontal="center" vertical="center" wrapText="1"/>
    </xf>
    <xf numFmtId="0" fontId="10" fillId="4" borderId="34" xfId="2" applyFont="1" applyFill="1" applyBorder="1" applyAlignment="1">
      <alignment horizontal="center" vertical="center" wrapText="1"/>
    </xf>
    <xf numFmtId="0" fontId="18" fillId="5" borderId="79" xfId="2" applyFont="1" applyFill="1" applyBorder="1" applyAlignment="1">
      <alignment horizontal="center" vertical="center" wrapText="1"/>
    </xf>
    <xf numFmtId="0" fontId="18" fillId="5" borderId="80" xfId="2" applyFont="1" applyFill="1" applyBorder="1" applyAlignment="1">
      <alignment horizontal="center" vertical="center" wrapText="1"/>
    </xf>
    <xf numFmtId="0" fontId="18" fillId="5" borderId="81" xfId="2" applyFont="1" applyFill="1" applyBorder="1" applyAlignment="1">
      <alignment horizontal="center" vertical="center" wrapText="1"/>
    </xf>
    <xf numFmtId="0" fontId="18" fillId="5" borderId="67" xfId="2" applyFont="1" applyFill="1" applyBorder="1" applyAlignment="1">
      <alignment horizontal="center" vertical="center" wrapText="1"/>
    </xf>
    <xf numFmtId="0" fontId="18" fillId="5" borderId="66" xfId="2" applyFont="1" applyFill="1" applyBorder="1" applyAlignment="1">
      <alignment horizontal="center" vertical="center" wrapText="1"/>
    </xf>
    <xf numFmtId="0" fontId="18" fillId="5" borderId="82" xfId="2" applyFont="1" applyFill="1" applyBorder="1" applyAlignment="1">
      <alignment horizontal="center" vertical="center" wrapText="1"/>
    </xf>
    <xf numFmtId="0" fontId="18" fillId="5" borderId="69" xfId="2" applyFont="1" applyFill="1" applyBorder="1" applyAlignment="1">
      <alignment horizontal="center" vertical="center" wrapText="1"/>
    </xf>
    <xf numFmtId="0" fontId="18" fillId="5" borderId="68" xfId="2" applyFont="1" applyFill="1" applyBorder="1" applyAlignment="1">
      <alignment horizontal="center" vertical="center" wrapText="1"/>
    </xf>
    <xf numFmtId="0" fontId="18" fillId="5" borderId="83" xfId="2" applyFont="1" applyFill="1" applyBorder="1" applyAlignment="1">
      <alignment horizontal="center" vertical="center" wrapText="1"/>
    </xf>
    <xf numFmtId="0" fontId="18" fillId="5" borderId="54" xfId="2" applyFont="1" applyFill="1" applyBorder="1" applyAlignment="1">
      <alignment horizontal="center" vertical="center" wrapText="1"/>
    </xf>
    <xf numFmtId="0" fontId="18" fillId="5" borderId="61" xfId="2" applyFont="1" applyFill="1" applyBorder="1" applyAlignment="1">
      <alignment horizontal="center" vertical="center" wrapText="1"/>
    </xf>
    <xf numFmtId="0" fontId="19" fillId="4" borderId="3" xfId="2" applyFont="1" applyFill="1" applyBorder="1" applyAlignment="1">
      <alignment horizontal="center" vertical="center" wrapText="1"/>
    </xf>
    <xf numFmtId="0" fontId="19" fillId="4" borderId="4" xfId="2" applyFont="1" applyFill="1" applyBorder="1" applyAlignment="1">
      <alignment horizontal="center" vertical="center" wrapText="1"/>
    </xf>
    <xf numFmtId="0" fontId="19" fillId="4" borderId="34" xfId="2" applyFont="1" applyFill="1" applyBorder="1" applyAlignment="1">
      <alignment horizontal="center" vertical="center" wrapText="1"/>
    </xf>
    <xf numFmtId="0" fontId="10" fillId="5" borderId="2" xfId="2" applyFont="1" applyFill="1" applyBorder="1" applyAlignment="1">
      <alignment horizontal="center" vertical="center" wrapText="1"/>
    </xf>
    <xf numFmtId="0" fontId="10" fillId="5" borderId="4" xfId="2" applyFont="1" applyFill="1" applyBorder="1" applyAlignment="1">
      <alignment horizontal="center" vertical="center" wrapText="1"/>
    </xf>
    <xf numFmtId="0" fontId="10" fillId="5" borderId="12" xfId="2" applyFont="1" applyFill="1" applyBorder="1" applyAlignment="1">
      <alignment horizontal="center" vertical="center" wrapText="1"/>
    </xf>
    <xf numFmtId="0" fontId="10" fillId="5" borderId="26" xfId="2" applyFont="1" applyFill="1" applyBorder="1" applyAlignment="1">
      <alignment horizontal="center" vertical="center" wrapText="1"/>
    </xf>
    <xf numFmtId="0" fontId="10" fillId="5" borderId="58" xfId="2" applyFont="1" applyFill="1" applyBorder="1" applyAlignment="1">
      <alignment horizontal="center" vertical="center" wrapText="1"/>
    </xf>
    <xf numFmtId="0" fontId="10" fillId="5" borderId="34" xfId="2" applyFont="1" applyFill="1" applyBorder="1" applyAlignment="1">
      <alignment horizontal="center" vertical="center" wrapText="1"/>
    </xf>
    <xf numFmtId="0" fontId="18" fillId="5" borderId="49" xfId="2" applyFont="1" applyFill="1" applyBorder="1" applyAlignment="1">
      <alignment horizontal="center" vertical="center" wrapText="1"/>
    </xf>
    <xf numFmtId="0" fontId="18" fillId="5" borderId="50" xfId="2" applyFont="1" applyFill="1" applyBorder="1" applyAlignment="1">
      <alignment horizontal="center" vertical="center" wrapText="1"/>
    </xf>
    <xf numFmtId="0" fontId="18" fillId="5" borderId="52" xfId="2" applyFont="1" applyFill="1" applyBorder="1" applyAlignment="1">
      <alignment horizontal="center" vertical="center" wrapText="1"/>
    </xf>
    <xf numFmtId="3" fontId="28" fillId="2" borderId="143" xfId="2" applyNumberFormat="1" applyFont="1" applyFill="1" applyBorder="1" applyAlignment="1">
      <alignment horizontal="center"/>
    </xf>
    <xf numFmtId="3" fontId="9" fillId="2" borderId="134" xfId="2" applyNumberFormat="1" applyFont="1" applyFill="1" applyBorder="1" applyAlignment="1">
      <alignment horizontal="center"/>
    </xf>
    <xf numFmtId="165" fontId="28" fillId="2" borderId="144" xfId="1" applyNumberFormat="1" applyFont="1" applyFill="1" applyBorder="1" applyAlignment="1">
      <alignment horizontal="center"/>
    </xf>
    <xf numFmtId="3" fontId="9" fillId="2" borderId="144" xfId="2" applyNumberFormat="1" applyFont="1" applyFill="1" applyBorder="1" applyAlignment="1">
      <alignment horizontal="center"/>
    </xf>
    <xf numFmtId="3" fontId="9" fillId="2" borderId="145" xfId="2" applyNumberFormat="1" applyFont="1" applyFill="1" applyBorder="1" applyAlignment="1">
      <alignment horizontal="center"/>
    </xf>
    <xf numFmtId="3" fontId="28" fillId="2" borderId="144" xfId="2" applyNumberFormat="1" applyFont="1" applyFill="1" applyBorder="1" applyAlignment="1">
      <alignment horizontal="center"/>
    </xf>
    <xf numFmtId="3" fontId="9" fillId="5" borderId="146" xfId="2" applyNumberFormat="1" applyFont="1" applyFill="1" applyBorder="1" applyAlignment="1">
      <alignment horizontal="center"/>
    </xf>
    <xf numFmtId="3" fontId="9" fillId="2" borderId="147" xfId="2" applyNumberFormat="1" applyFont="1" applyFill="1" applyBorder="1" applyAlignment="1">
      <alignment horizontal="center"/>
    </xf>
    <xf numFmtId="3" fontId="9" fillId="5" borderId="134" xfId="2" applyNumberFormat="1" applyFont="1" applyFill="1" applyBorder="1" applyAlignment="1">
      <alignment horizontal="center"/>
    </xf>
    <xf numFmtId="0" fontId="8" fillId="2" borderId="144" xfId="2" applyFont="1" applyFill="1" applyBorder="1" applyAlignment="1">
      <alignment horizontal="right"/>
    </xf>
    <xf numFmtId="3" fontId="28" fillId="2" borderId="145" xfId="2" applyNumberFormat="1" applyFont="1" applyFill="1" applyBorder="1" applyAlignment="1">
      <alignment horizontal="center"/>
    </xf>
    <xf numFmtId="3" fontId="9" fillId="2" borderId="148" xfId="2" applyNumberFormat="1" applyFont="1" applyFill="1" applyBorder="1" applyAlignment="1">
      <alignment horizontal="center"/>
    </xf>
    <xf numFmtId="165" fontId="28" fillId="2" borderId="149" xfId="1" applyNumberFormat="1" applyFont="1" applyFill="1" applyBorder="1" applyAlignment="1">
      <alignment horizontal="center"/>
    </xf>
    <xf numFmtId="165" fontId="28" fillId="2" borderId="145" xfId="1" applyNumberFormat="1" applyFont="1" applyFill="1" applyBorder="1" applyAlignment="1">
      <alignment horizontal="center"/>
    </xf>
    <xf numFmtId="0" fontId="8" fillId="2" borderId="150" xfId="4" applyFont="1" applyFill="1" applyBorder="1" applyAlignment="1">
      <alignment horizontal="right"/>
    </xf>
    <xf numFmtId="3" fontId="29" fillId="4" borderId="134" xfId="4" applyNumberFormat="1" applyFont="1" applyFill="1" applyBorder="1" applyAlignment="1">
      <alignment horizontal="center"/>
    </xf>
    <xf numFmtId="3" fontId="28" fillId="2" borderId="151" xfId="4" applyNumberFormat="1" applyFont="1" applyFill="1" applyBorder="1" applyAlignment="1">
      <alignment horizontal="center"/>
    </xf>
    <xf numFmtId="3" fontId="29" fillId="4" borderId="146" xfId="4" applyNumberFormat="1" applyFont="1" applyFill="1" applyBorder="1" applyAlignment="1">
      <alignment horizontal="center"/>
    </xf>
    <xf numFmtId="3" fontId="28" fillId="2" borderId="134" xfId="4" applyNumberFormat="1" applyFont="1" applyFill="1" applyBorder="1" applyAlignment="1">
      <alignment horizontal="center"/>
    </xf>
    <xf numFmtId="3" fontId="19" fillId="4" borderId="129" xfId="4" applyNumberFormat="1" applyFont="1" applyFill="1" applyBorder="1" applyAlignment="1">
      <alignment horizontal="center"/>
    </xf>
    <xf numFmtId="3" fontId="9" fillId="2" borderId="152" xfId="4" applyNumberFormat="1" applyFont="1" applyFill="1" applyBorder="1" applyAlignment="1">
      <alignment horizontal="center"/>
    </xf>
    <xf numFmtId="3" fontId="28" fillId="2" borderId="153" xfId="4" applyNumberFormat="1" applyFont="1" applyFill="1" applyBorder="1" applyAlignment="1">
      <alignment horizontal="center"/>
    </xf>
    <xf numFmtId="3" fontId="28" fillId="2" borderId="154" xfId="4" applyNumberFormat="1" applyFont="1" applyFill="1" applyBorder="1" applyAlignment="1">
      <alignment horizontal="center"/>
    </xf>
    <xf numFmtId="3" fontId="29" fillId="4" borderId="129" xfId="4" applyNumberFormat="1" applyFont="1" applyFill="1" applyBorder="1" applyAlignment="1">
      <alignment horizontal="center"/>
    </xf>
    <xf numFmtId="1" fontId="28" fillId="2" borderId="153" xfId="3" applyNumberFormat="1" applyFont="1" applyFill="1" applyBorder="1" applyAlignment="1">
      <alignment horizontal="center"/>
    </xf>
    <xf numFmtId="3" fontId="9" fillId="2" borderId="153" xfId="4" applyNumberFormat="1" applyFont="1" applyFill="1" applyBorder="1" applyAlignment="1">
      <alignment horizontal="center"/>
    </xf>
    <xf numFmtId="165" fontId="28" fillId="2" borderId="83" xfId="1" applyNumberFormat="1" applyFont="1" applyFill="1" applyBorder="1" applyAlignment="1">
      <alignment horizontal="center"/>
    </xf>
    <xf numFmtId="3" fontId="9" fillId="5" borderId="155" xfId="2" applyNumberFormat="1" applyFont="1" applyFill="1" applyBorder="1" applyAlignment="1">
      <alignment horizontal="center"/>
    </xf>
    <xf numFmtId="43" fontId="28" fillId="2" borderId="156" xfId="1" applyFont="1" applyFill="1" applyBorder="1" applyAlignment="1">
      <alignment horizontal="center"/>
    </xf>
    <xf numFmtId="43" fontId="28" fillId="2" borderId="134" xfId="1" applyFont="1" applyFill="1" applyBorder="1" applyAlignment="1">
      <alignment horizontal="center"/>
    </xf>
    <xf numFmtId="3" fontId="9" fillId="2" borderId="156" xfId="2" applyNumberFormat="1" applyFont="1" applyFill="1" applyBorder="1" applyAlignment="1">
      <alignment horizontal="center"/>
    </xf>
    <xf numFmtId="3" fontId="9" fillId="2" borderId="157" xfId="2" applyNumberFormat="1" applyFont="1" applyFill="1" applyBorder="1" applyAlignment="1">
      <alignment horizontal="center"/>
    </xf>
    <xf numFmtId="3" fontId="9" fillId="5" borderId="157" xfId="2" applyNumberFormat="1" applyFont="1" applyFill="1" applyBorder="1" applyAlignment="1">
      <alignment horizontal="center"/>
    </xf>
    <xf numFmtId="3" fontId="9" fillId="2" borderId="158" xfId="2" applyNumberFormat="1" applyFont="1" applyFill="1" applyBorder="1" applyAlignment="1">
      <alignment horizontal="center"/>
    </xf>
    <xf numFmtId="4" fontId="9" fillId="5" borderId="57" xfId="2" applyNumberFormat="1" applyFont="1" applyFill="1" applyBorder="1" applyAlignment="1">
      <alignment horizontal="center"/>
    </xf>
    <xf numFmtId="3" fontId="15" fillId="5" borderId="155" xfId="2" applyNumberFormat="1" applyFont="1" applyFill="1" applyBorder="1" applyAlignment="1">
      <alignment horizontal="center"/>
    </xf>
    <xf numFmtId="3" fontId="15" fillId="5" borderId="50" xfId="2" applyNumberFormat="1" applyFont="1" applyFill="1" applyBorder="1" applyAlignment="1">
      <alignment horizontal="center"/>
    </xf>
    <xf numFmtId="3" fontId="28" fillId="2" borderId="156" xfId="2" applyNumberFormat="1" applyFont="1" applyFill="1" applyBorder="1" applyAlignment="1">
      <alignment horizontal="center"/>
    </xf>
    <xf numFmtId="3" fontId="28" fillId="2" borderId="159" xfId="2" applyNumberFormat="1" applyFont="1" applyFill="1" applyBorder="1" applyAlignment="1">
      <alignment horizontal="center"/>
    </xf>
    <xf numFmtId="0" fontId="2" fillId="0" borderId="0" xfId="2"/>
    <xf numFmtId="0" fontId="2" fillId="7" borderId="0" xfId="2" applyFill="1"/>
    <xf numFmtId="3" fontId="9" fillId="5" borderId="160" xfId="2" applyNumberFormat="1" applyFont="1" applyFill="1" applyBorder="1" applyAlignment="1">
      <alignment horizontal="center"/>
    </xf>
    <xf numFmtId="0" fontId="9" fillId="2" borderId="161" xfId="2" applyFont="1" applyFill="1" applyBorder="1" applyAlignment="1">
      <alignment horizontal="left"/>
    </xf>
    <xf numFmtId="3" fontId="15" fillId="5" borderId="162" xfId="2" applyNumberFormat="1" applyFont="1" applyFill="1" applyBorder="1" applyAlignment="1">
      <alignment horizontal="center"/>
    </xf>
    <xf numFmtId="3" fontId="15" fillId="5" borderId="163" xfId="2" applyNumberFormat="1" applyFont="1" applyFill="1" applyBorder="1" applyAlignment="1">
      <alignment horizontal="center"/>
    </xf>
    <xf numFmtId="3" fontId="9" fillId="4" borderId="164" xfId="2" applyNumberFormat="1" applyFont="1" applyFill="1" applyBorder="1" applyAlignment="1">
      <alignment horizontal="center"/>
    </xf>
    <xf numFmtId="3" fontId="28" fillId="5" borderId="165" xfId="2" applyNumberFormat="1" applyFont="1" applyFill="1" applyBorder="1" applyAlignment="1">
      <alignment horizontal="center"/>
    </xf>
    <xf numFmtId="3" fontId="9" fillId="2" borderId="166" xfId="2" applyNumberFormat="1" applyFont="1" applyFill="1" applyBorder="1" applyAlignment="1">
      <alignment horizontal="center"/>
    </xf>
    <xf numFmtId="165" fontId="15" fillId="2" borderId="135" xfId="1" applyNumberFormat="1" applyFont="1" applyFill="1" applyBorder="1" applyAlignment="1">
      <alignment horizontal="center"/>
    </xf>
    <xf numFmtId="43" fontId="15" fillId="5" borderId="165" xfId="1" applyFont="1" applyFill="1" applyBorder="1" applyAlignment="1">
      <alignment horizontal="center"/>
    </xf>
    <xf numFmtId="43" fontId="28" fillId="2" borderId="166" xfId="1" applyFont="1" applyFill="1" applyBorder="1" applyAlignment="1">
      <alignment horizontal="center"/>
    </xf>
    <xf numFmtId="43" fontId="28" fillId="2" borderId="167" xfId="1" applyFont="1" applyFill="1" applyBorder="1" applyAlignment="1">
      <alignment horizontal="center"/>
    </xf>
    <xf numFmtId="43" fontId="9" fillId="5" borderId="168" xfId="1" applyFont="1" applyFill="1" applyBorder="1" applyAlignment="1">
      <alignment horizontal="center"/>
    </xf>
    <xf numFmtId="43" fontId="9" fillId="2" borderId="169" xfId="1" applyFont="1" applyFill="1" applyBorder="1" applyAlignment="1">
      <alignment horizontal="center"/>
    </xf>
    <xf numFmtId="3" fontId="9" fillId="5" borderId="165" xfId="2" applyNumberFormat="1" applyFont="1" applyFill="1" applyBorder="1" applyAlignment="1">
      <alignment horizontal="center"/>
    </xf>
    <xf numFmtId="3" fontId="9" fillId="2" borderId="135" xfId="2" applyNumberFormat="1" applyFont="1" applyFill="1" applyBorder="1" applyAlignment="1">
      <alignment horizontal="center"/>
    </xf>
    <xf numFmtId="3" fontId="28" fillId="2" borderId="166" xfId="2" applyNumberFormat="1" applyFont="1" applyFill="1" applyBorder="1" applyAlignment="1">
      <alignment horizontal="center"/>
    </xf>
    <xf numFmtId="3" fontId="28" fillId="2" borderId="135" xfId="2" applyNumberFormat="1" applyFont="1" applyFill="1" applyBorder="1" applyAlignment="1">
      <alignment horizontal="center"/>
    </xf>
    <xf numFmtId="3" fontId="9" fillId="5" borderId="162" xfId="2" applyNumberFormat="1" applyFont="1" applyFill="1" applyBorder="1" applyAlignment="1">
      <alignment horizontal="center"/>
    </xf>
    <xf numFmtId="3" fontId="9" fillId="2" borderId="170" xfId="2" applyNumberFormat="1" applyFont="1" applyFill="1" applyBorder="1" applyAlignment="1">
      <alignment horizontal="center"/>
    </xf>
    <xf numFmtId="3" fontId="9" fillId="2" borderId="167" xfId="2" applyNumberFormat="1" applyFont="1" applyFill="1" applyBorder="1" applyAlignment="1">
      <alignment horizontal="center"/>
    </xf>
    <xf numFmtId="3" fontId="9" fillId="5" borderId="171" xfId="2" applyNumberFormat="1" applyFont="1" applyFill="1" applyBorder="1" applyAlignment="1">
      <alignment horizontal="center"/>
    </xf>
    <xf numFmtId="3" fontId="9" fillId="2" borderId="172" xfId="2" applyNumberFormat="1" applyFont="1" applyFill="1" applyBorder="1" applyAlignment="1">
      <alignment horizontal="center"/>
    </xf>
    <xf numFmtId="3" fontId="9" fillId="5" borderId="172" xfId="2" applyNumberFormat="1" applyFont="1" applyFill="1" applyBorder="1" applyAlignment="1">
      <alignment horizontal="center"/>
    </xf>
    <xf numFmtId="3" fontId="9" fillId="5" borderId="167" xfId="2" applyNumberFormat="1" applyFont="1" applyFill="1" applyBorder="1" applyAlignment="1">
      <alignment horizontal="center"/>
    </xf>
    <xf numFmtId="3" fontId="28" fillId="2" borderId="170" xfId="2" applyNumberFormat="1" applyFont="1" applyFill="1" applyBorder="1" applyAlignment="1">
      <alignment horizontal="center"/>
    </xf>
    <xf numFmtId="3" fontId="28" fillId="2" borderId="173" xfId="2" applyNumberFormat="1" applyFont="1" applyFill="1" applyBorder="1" applyAlignment="1">
      <alignment horizontal="center"/>
    </xf>
    <xf numFmtId="4" fontId="9" fillId="5" borderId="135" xfId="2" applyNumberFormat="1" applyFont="1" applyFill="1" applyBorder="1" applyAlignment="1">
      <alignment horizontal="center"/>
    </xf>
    <xf numFmtId="3" fontId="28" fillId="2" borderId="174" xfId="2" applyNumberFormat="1" applyFont="1" applyFill="1" applyBorder="1" applyAlignment="1">
      <alignment horizontal="center"/>
    </xf>
    <xf numFmtId="4" fontId="28" fillId="2" borderId="175" xfId="2" applyNumberFormat="1" applyFont="1" applyFill="1" applyBorder="1" applyAlignment="1">
      <alignment horizontal="center"/>
    </xf>
    <xf numFmtId="3" fontId="28" fillId="2" borderId="176" xfId="2" applyNumberFormat="1" applyFont="1" applyFill="1" applyBorder="1" applyAlignment="1">
      <alignment horizontal="center"/>
    </xf>
    <xf numFmtId="3" fontId="28" fillId="2" borderId="177" xfId="2" applyNumberFormat="1" applyFont="1" applyFill="1" applyBorder="1" applyAlignment="1">
      <alignment horizontal="center"/>
    </xf>
    <xf numFmtId="43" fontId="28" fillId="2" borderId="175" xfId="1" applyFont="1" applyFill="1" applyBorder="1" applyAlignment="1">
      <alignment horizontal="center"/>
    </xf>
    <xf numFmtId="3" fontId="28" fillId="2" borderId="26" xfId="2" applyNumberFormat="1" applyFont="1" applyFill="1" applyBorder="1" applyAlignment="1">
      <alignment horizontal="center"/>
    </xf>
    <xf numFmtId="3" fontId="9" fillId="2" borderId="177" xfId="2" applyNumberFormat="1" applyFont="1" applyFill="1" applyBorder="1" applyAlignment="1">
      <alignment horizontal="center"/>
    </xf>
    <xf numFmtId="0" fontId="8" fillId="2" borderId="178" xfId="2" applyFont="1" applyFill="1" applyBorder="1" applyAlignment="1">
      <alignment horizontal="right"/>
    </xf>
    <xf numFmtId="4" fontId="14" fillId="4" borderId="136" xfId="2" applyNumberFormat="1" applyFont="1" applyFill="1" applyBorder="1" applyAlignment="1">
      <alignment horizontal="center"/>
    </xf>
    <xf numFmtId="3" fontId="28" fillId="2" borderId="179" xfId="2" applyNumberFormat="1" applyFont="1" applyFill="1" applyBorder="1" applyAlignment="1">
      <alignment horizontal="center"/>
    </xf>
    <xf numFmtId="4" fontId="28" fillId="2" borderId="180" xfId="2" applyNumberFormat="1" applyFont="1" applyFill="1" applyBorder="1" applyAlignment="1">
      <alignment horizontal="center"/>
    </xf>
    <xf numFmtId="3" fontId="28" fillId="2" borderId="181" xfId="2" applyNumberFormat="1" applyFont="1" applyFill="1" applyBorder="1" applyAlignment="1">
      <alignment horizontal="center"/>
    </xf>
    <xf numFmtId="4" fontId="28" fillId="2" borderId="182" xfId="2" applyNumberFormat="1" applyFont="1" applyFill="1" applyBorder="1" applyAlignment="1">
      <alignment horizontal="center"/>
    </xf>
    <xf numFmtId="3" fontId="28" fillId="2" borderId="182" xfId="2" applyNumberFormat="1" applyFont="1" applyFill="1" applyBorder="1" applyAlignment="1">
      <alignment horizontal="center"/>
    </xf>
    <xf numFmtId="3" fontId="28" fillId="2" borderId="183" xfId="2" applyNumberFormat="1" applyFont="1" applyFill="1" applyBorder="1" applyAlignment="1">
      <alignment horizontal="center"/>
    </xf>
    <xf numFmtId="43" fontId="28" fillId="2" borderId="182" xfId="1" applyFont="1" applyFill="1" applyBorder="1" applyAlignment="1">
      <alignment horizontal="center"/>
    </xf>
    <xf numFmtId="3" fontId="9" fillId="2" borderId="183" xfId="2" applyNumberFormat="1" applyFont="1" applyFill="1" applyBorder="1" applyAlignment="1">
      <alignment horizontal="center"/>
    </xf>
    <xf numFmtId="3" fontId="9" fillId="2" borderId="182" xfId="2" applyNumberFormat="1" applyFont="1" applyFill="1" applyBorder="1" applyAlignment="1">
      <alignment horizontal="center"/>
    </xf>
  </cellXfs>
  <cellStyles count="6">
    <cellStyle name="Comma" xfId="1" builtinId="3"/>
    <cellStyle name="Normal" xfId="0" builtinId="0"/>
    <cellStyle name="Normal 3" xfId="2" xr:uid="{00000000-0005-0000-0000-000002000000}"/>
    <cellStyle name="Normal 4" xfId="4" xr:uid="{00000000-0005-0000-0000-000003000000}"/>
    <cellStyle name="Percent" xfId="5" builtinId="5"/>
    <cellStyle name="Percent 2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75"/>
  <sheetViews>
    <sheetView tabSelected="1" zoomScaleNormal="100" workbookViewId="0">
      <selection activeCell="E7" sqref="E7"/>
    </sheetView>
  </sheetViews>
  <sheetFormatPr defaultColWidth="131.7109375" defaultRowHeight="268.5" customHeight="1" x14ac:dyDescent="0.2"/>
  <cols>
    <col min="1" max="1" width="1.140625" style="3" customWidth="1"/>
    <col min="2" max="2" width="131.7109375" style="137"/>
    <col min="3" max="56" width="15.7109375" style="3" customWidth="1"/>
    <col min="57" max="16384" width="131.7109375" style="137"/>
  </cols>
  <sheetData>
    <row r="1" spans="2:3" ht="15" customHeight="1" x14ac:dyDescent="0.2"/>
    <row r="2" spans="2:3" s="3" customFormat="1" ht="29.25" customHeight="1" thickBot="1" x14ac:dyDescent="0.25">
      <c r="B2" s="144" t="s">
        <v>106</v>
      </c>
    </row>
    <row r="3" spans="2:3" s="3" customFormat="1" ht="43.5" thickTop="1" x14ac:dyDescent="0.2">
      <c r="B3" s="142" t="s">
        <v>114</v>
      </c>
    </row>
    <row r="4" spans="2:3" s="3" customFormat="1" ht="28.5" x14ac:dyDescent="0.2">
      <c r="B4" s="149" t="s">
        <v>107</v>
      </c>
    </row>
    <row r="5" spans="2:3" s="3" customFormat="1" ht="9.75" customHeight="1" x14ac:dyDescent="0.2">
      <c r="B5" s="138"/>
    </row>
    <row r="6" spans="2:3" s="3" customFormat="1" ht="25.5" customHeight="1" x14ac:dyDescent="0.2">
      <c r="B6" s="147" t="s">
        <v>102</v>
      </c>
      <c r="C6" s="139"/>
    </row>
    <row r="7" spans="2:3" s="3" customFormat="1" ht="28.5" x14ac:dyDescent="0.2">
      <c r="B7" s="138" t="s">
        <v>109</v>
      </c>
    </row>
    <row r="8" spans="2:3" s="3" customFormat="1" ht="14.25" x14ac:dyDescent="0.2">
      <c r="B8" s="138"/>
    </row>
    <row r="9" spans="2:3" s="3" customFormat="1" ht="26.25" customHeight="1" x14ac:dyDescent="0.2">
      <c r="B9" s="143" t="s">
        <v>103</v>
      </c>
    </row>
    <row r="10" spans="2:3" s="3" customFormat="1" ht="28.5" x14ac:dyDescent="0.2">
      <c r="B10" s="148" t="s">
        <v>110</v>
      </c>
    </row>
    <row r="11" spans="2:3" s="3" customFormat="1" ht="14.25" x14ac:dyDescent="0.2">
      <c r="B11" s="140"/>
    </row>
    <row r="12" spans="2:3" s="3" customFormat="1" ht="14.25" x14ac:dyDescent="0.2">
      <c r="B12" s="143" t="s">
        <v>104</v>
      </c>
    </row>
    <row r="13" spans="2:3" s="3" customFormat="1" ht="53.25" customHeight="1" x14ac:dyDescent="0.2">
      <c r="B13" s="148" t="s">
        <v>113</v>
      </c>
    </row>
    <row r="14" spans="2:3" s="3" customFormat="1" ht="4.5" customHeight="1" x14ac:dyDescent="0.2">
      <c r="B14" s="143"/>
    </row>
    <row r="15" spans="2:3" s="3" customFormat="1" ht="19.5" customHeight="1" x14ac:dyDescent="0.2">
      <c r="B15" s="143" t="s">
        <v>105</v>
      </c>
    </row>
    <row r="16" spans="2:3" s="3" customFormat="1" ht="20.25" customHeight="1" x14ac:dyDescent="0.2">
      <c r="B16" s="148" t="s">
        <v>108</v>
      </c>
    </row>
    <row r="17" spans="2:2" s="3" customFormat="1" ht="15" thickBot="1" x14ac:dyDescent="0.25">
      <c r="B17" s="141"/>
    </row>
    <row r="18" spans="2:2" s="3" customFormat="1" ht="15" customHeight="1" thickTop="1" x14ac:dyDescent="0.2"/>
    <row r="19" spans="2:2" s="3" customFormat="1" ht="15" customHeight="1" x14ac:dyDescent="0.2"/>
    <row r="20" spans="2:2" s="3" customFormat="1" ht="15" customHeight="1" x14ac:dyDescent="0.2"/>
    <row r="21" spans="2:2" s="3" customFormat="1" ht="15" customHeight="1" x14ac:dyDescent="0.2"/>
    <row r="22" spans="2:2" s="3" customFormat="1" ht="15" customHeight="1" x14ac:dyDescent="0.2"/>
    <row r="23" spans="2:2" s="3" customFormat="1" ht="15" customHeight="1" x14ac:dyDescent="0.2"/>
    <row r="24" spans="2:2" s="3" customFormat="1" ht="15" customHeight="1" x14ac:dyDescent="0.2"/>
    <row r="25" spans="2:2" s="3" customFormat="1" ht="15" customHeight="1" x14ac:dyDescent="0.2"/>
    <row r="26" spans="2:2" s="3" customFormat="1" ht="15" customHeight="1" x14ac:dyDescent="0.2"/>
    <row r="27" spans="2:2" s="3" customFormat="1" ht="15" customHeight="1" x14ac:dyDescent="0.2"/>
    <row r="28" spans="2:2" s="3" customFormat="1" ht="15" customHeight="1" x14ac:dyDescent="0.2"/>
    <row r="29" spans="2:2" s="3" customFormat="1" ht="15" customHeight="1" x14ac:dyDescent="0.2"/>
    <row r="30" spans="2:2" s="3" customFormat="1" ht="15" customHeight="1" x14ac:dyDescent="0.2"/>
    <row r="31" spans="2:2" s="3" customFormat="1" ht="15" customHeight="1" x14ac:dyDescent="0.2"/>
    <row r="32" spans="2:2" s="3" customFormat="1" ht="15" customHeight="1" x14ac:dyDescent="0.2"/>
    <row r="33" s="3" customFormat="1" ht="15" customHeight="1" x14ac:dyDescent="0.2"/>
    <row r="34" s="3" customFormat="1" ht="15" customHeight="1" x14ac:dyDescent="0.2"/>
    <row r="35" s="3" customFormat="1" ht="15" customHeight="1" x14ac:dyDescent="0.2"/>
    <row r="36" s="3" customFormat="1" ht="15" customHeight="1" x14ac:dyDescent="0.2"/>
    <row r="37" s="3" customFormat="1" ht="15" customHeight="1" x14ac:dyDescent="0.2"/>
    <row r="38" s="3" customFormat="1" ht="15" customHeight="1" x14ac:dyDescent="0.2"/>
    <row r="39" s="3" customFormat="1" ht="15" customHeight="1" x14ac:dyDescent="0.2"/>
    <row r="40" s="3" customFormat="1" ht="15" customHeight="1" x14ac:dyDescent="0.2"/>
    <row r="41" s="3" customFormat="1" ht="15" customHeight="1" x14ac:dyDescent="0.2"/>
    <row r="42" s="3" customFormat="1" ht="15" customHeight="1" x14ac:dyDescent="0.2"/>
    <row r="43" s="3" customFormat="1" ht="15" customHeight="1" x14ac:dyDescent="0.2"/>
    <row r="44" s="3" customFormat="1" ht="15" customHeight="1" x14ac:dyDescent="0.2"/>
    <row r="45" s="3" customFormat="1" ht="15" customHeight="1" x14ac:dyDescent="0.2"/>
    <row r="46" s="3" customFormat="1" ht="15" customHeight="1" x14ac:dyDescent="0.2"/>
    <row r="47" s="3" customFormat="1" ht="15" customHeight="1" x14ac:dyDescent="0.2"/>
    <row r="48" s="3" customFormat="1" ht="15" customHeight="1" x14ac:dyDescent="0.2"/>
    <row r="49" s="3" customFormat="1" ht="15" customHeight="1" x14ac:dyDescent="0.2"/>
    <row r="50" s="3" customFormat="1" ht="15" customHeight="1" x14ac:dyDescent="0.2"/>
    <row r="51" s="3" customFormat="1" ht="15" customHeight="1" x14ac:dyDescent="0.2"/>
    <row r="52" s="3" customFormat="1" ht="15" customHeight="1" x14ac:dyDescent="0.2"/>
    <row r="53" s="3" customFormat="1" ht="15" customHeight="1" x14ac:dyDescent="0.2"/>
    <row r="54" s="3" customFormat="1" ht="15" customHeight="1" x14ac:dyDescent="0.2"/>
    <row r="55" s="3" customFormat="1" ht="15" customHeight="1" x14ac:dyDescent="0.2"/>
    <row r="56" s="3" customFormat="1" ht="15" customHeight="1" x14ac:dyDescent="0.2"/>
    <row r="57" s="3" customFormat="1" ht="15" customHeight="1" x14ac:dyDescent="0.2"/>
    <row r="58" s="3" customFormat="1" ht="15" customHeight="1" x14ac:dyDescent="0.2"/>
    <row r="59" s="3" customFormat="1" ht="15" customHeight="1" x14ac:dyDescent="0.2"/>
    <row r="60" s="3" customFormat="1" ht="15" customHeight="1" x14ac:dyDescent="0.2"/>
    <row r="61" s="3" customFormat="1" ht="15" customHeight="1" x14ac:dyDescent="0.2"/>
    <row r="62" s="3" customFormat="1" ht="15" customHeight="1" x14ac:dyDescent="0.2"/>
    <row r="63" s="3" customFormat="1" ht="15" customHeight="1" x14ac:dyDescent="0.2"/>
    <row r="64" s="3" customFormat="1" ht="15" customHeight="1" x14ac:dyDescent="0.2"/>
    <row r="65" s="3" customFormat="1" ht="15" customHeight="1" x14ac:dyDescent="0.2"/>
    <row r="66" s="3" customFormat="1" ht="15" customHeight="1" x14ac:dyDescent="0.2"/>
    <row r="67" s="3" customFormat="1" ht="15" customHeight="1" x14ac:dyDescent="0.2"/>
    <row r="68" s="3" customFormat="1" ht="15" customHeight="1" x14ac:dyDescent="0.2"/>
    <row r="69" s="3" customFormat="1" ht="15" customHeight="1" x14ac:dyDescent="0.2"/>
    <row r="70" s="3" customFormat="1" ht="15" customHeight="1" x14ac:dyDescent="0.2"/>
    <row r="71" s="3" customFormat="1" ht="15" customHeight="1" x14ac:dyDescent="0.2"/>
    <row r="72" s="3" customFormat="1" ht="15" customHeight="1" x14ac:dyDescent="0.2"/>
    <row r="73" s="3" customFormat="1" ht="15" customHeight="1" x14ac:dyDescent="0.2"/>
    <row r="74" s="3" customFormat="1" ht="15" customHeight="1" x14ac:dyDescent="0.2"/>
    <row r="75" s="3" customFormat="1" ht="15" customHeight="1" x14ac:dyDescent="0.2"/>
    <row r="76" s="3" customFormat="1" ht="15" customHeight="1" x14ac:dyDescent="0.2"/>
    <row r="77" s="3" customFormat="1" ht="15" customHeight="1" x14ac:dyDescent="0.2"/>
    <row r="78" s="3" customFormat="1" ht="15" customHeight="1" x14ac:dyDescent="0.2"/>
    <row r="79" s="3" customFormat="1" ht="15" customHeight="1" x14ac:dyDescent="0.2"/>
    <row r="80" s="3" customFormat="1" ht="15" customHeight="1" x14ac:dyDescent="0.2"/>
    <row r="81" s="3" customFormat="1" ht="15" customHeight="1" x14ac:dyDescent="0.2"/>
    <row r="82" s="3" customFormat="1" ht="15" customHeight="1" x14ac:dyDescent="0.2"/>
    <row r="83" s="3" customFormat="1" ht="15" customHeight="1" x14ac:dyDescent="0.2"/>
    <row r="84" s="3" customFormat="1" ht="15" customHeight="1" x14ac:dyDescent="0.2"/>
    <row r="85" s="3" customFormat="1" ht="15" customHeight="1" x14ac:dyDescent="0.2"/>
    <row r="86" s="3" customFormat="1" ht="15" customHeight="1" x14ac:dyDescent="0.2"/>
    <row r="87" s="3" customFormat="1" ht="15" customHeight="1" x14ac:dyDescent="0.2"/>
    <row r="88" s="3" customFormat="1" ht="15" customHeight="1" x14ac:dyDescent="0.2"/>
    <row r="89" s="3" customFormat="1" ht="15" customHeight="1" x14ac:dyDescent="0.2"/>
    <row r="90" s="3" customFormat="1" ht="15" customHeight="1" x14ac:dyDescent="0.2"/>
    <row r="91" s="3" customFormat="1" ht="15" customHeight="1" x14ac:dyDescent="0.2"/>
    <row r="92" s="3" customFormat="1" ht="15" customHeight="1" x14ac:dyDescent="0.2"/>
    <row r="93" s="3" customFormat="1" ht="15" customHeight="1" x14ac:dyDescent="0.2"/>
    <row r="94" s="3" customFormat="1" ht="15" customHeight="1" x14ac:dyDescent="0.2"/>
    <row r="95" s="3" customFormat="1" ht="15" customHeight="1" x14ac:dyDescent="0.2"/>
    <row r="96" s="3" customFormat="1" ht="15" customHeight="1" x14ac:dyDescent="0.2"/>
    <row r="97" s="3" customFormat="1" ht="15" customHeight="1" x14ac:dyDescent="0.2"/>
    <row r="98" s="3" customFormat="1" ht="15" customHeight="1" x14ac:dyDescent="0.2"/>
    <row r="99" s="3" customFormat="1" ht="15" customHeight="1" x14ac:dyDescent="0.2"/>
    <row r="100" s="3" customFormat="1" ht="15" customHeight="1" x14ac:dyDescent="0.2"/>
    <row r="101" s="3" customFormat="1" ht="15" customHeight="1" x14ac:dyDescent="0.2"/>
    <row r="102" s="3" customFormat="1" ht="15" customHeight="1" x14ac:dyDescent="0.2"/>
    <row r="103" s="3" customFormat="1" ht="15" customHeight="1" x14ac:dyDescent="0.2"/>
    <row r="104" s="3" customFormat="1" ht="15" customHeight="1" x14ac:dyDescent="0.2"/>
    <row r="105" s="3" customFormat="1" ht="15" customHeight="1" x14ac:dyDescent="0.2"/>
    <row r="106" s="3" customFormat="1" ht="15" customHeight="1" x14ac:dyDescent="0.2"/>
    <row r="107" s="3" customFormat="1" ht="15" customHeight="1" x14ac:dyDescent="0.2"/>
    <row r="108" s="3" customFormat="1" ht="15" customHeight="1" x14ac:dyDescent="0.2"/>
    <row r="109" s="3" customFormat="1" ht="15" customHeight="1" x14ac:dyDescent="0.2"/>
    <row r="110" s="3" customFormat="1" ht="15" customHeight="1" x14ac:dyDescent="0.2"/>
    <row r="111" s="3" customFormat="1" ht="15" customHeight="1" x14ac:dyDescent="0.2"/>
    <row r="112" s="3" customFormat="1" ht="15" customHeight="1" x14ac:dyDescent="0.2"/>
    <row r="113" s="3" customFormat="1" ht="15" customHeight="1" x14ac:dyDescent="0.2"/>
    <row r="114" s="3" customFormat="1" ht="15" customHeight="1" x14ac:dyDescent="0.2"/>
    <row r="115" s="3" customFormat="1" ht="15" customHeight="1" x14ac:dyDescent="0.2"/>
    <row r="116" s="3" customFormat="1" ht="15" customHeight="1" x14ac:dyDescent="0.2"/>
    <row r="117" s="3" customFormat="1" ht="15" customHeight="1" x14ac:dyDescent="0.2"/>
    <row r="118" s="3" customFormat="1" ht="15" customHeight="1" x14ac:dyDescent="0.2"/>
    <row r="119" s="3" customFormat="1" ht="15" customHeight="1" x14ac:dyDescent="0.2"/>
    <row r="120" s="3" customFormat="1" ht="15" customHeight="1" x14ac:dyDescent="0.2"/>
    <row r="121" s="3" customFormat="1" ht="15" customHeight="1" x14ac:dyDescent="0.2"/>
    <row r="122" s="3" customFormat="1" ht="15" customHeight="1" x14ac:dyDescent="0.2"/>
    <row r="123" s="3" customFormat="1" ht="15" customHeight="1" x14ac:dyDescent="0.2"/>
    <row r="124" s="3" customFormat="1" ht="15" customHeight="1" x14ac:dyDescent="0.2"/>
    <row r="125" s="3" customFormat="1" ht="15" customHeight="1" x14ac:dyDescent="0.2"/>
    <row r="126" s="3" customFormat="1" ht="15" customHeight="1" x14ac:dyDescent="0.2"/>
    <row r="127" s="3" customFormat="1" ht="15" customHeight="1" x14ac:dyDescent="0.2"/>
    <row r="128" s="3" customFormat="1" ht="15" customHeight="1" x14ac:dyDescent="0.2"/>
    <row r="129" s="3" customFormat="1" ht="15" customHeight="1" x14ac:dyDescent="0.2"/>
    <row r="130" s="3" customFormat="1" ht="15" customHeight="1" x14ac:dyDescent="0.2"/>
    <row r="131" s="3" customFormat="1" ht="15" customHeight="1" x14ac:dyDescent="0.2"/>
    <row r="132" s="3" customFormat="1" ht="15" customHeight="1" x14ac:dyDescent="0.2"/>
    <row r="133" s="3" customFormat="1" ht="15" customHeight="1" x14ac:dyDescent="0.2"/>
    <row r="134" s="3" customFormat="1" ht="15" customHeight="1" x14ac:dyDescent="0.2"/>
    <row r="135" s="3" customFormat="1" ht="15" customHeight="1" x14ac:dyDescent="0.2"/>
    <row r="136" s="3" customFormat="1" ht="15" customHeight="1" x14ac:dyDescent="0.2"/>
    <row r="137" s="3" customFormat="1" ht="15" customHeight="1" x14ac:dyDescent="0.2"/>
    <row r="138" s="3" customFormat="1" ht="15" customHeight="1" x14ac:dyDescent="0.2"/>
    <row r="139" s="3" customFormat="1" ht="15" customHeight="1" x14ac:dyDescent="0.2"/>
    <row r="140" s="3" customFormat="1" ht="15" customHeight="1" x14ac:dyDescent="0.2"/>
    <row r="141" s="3" customFormat="1" ht="15" customHeight="1" x14ac:dyDescent="0.2"/>
    <row r="142" s="3" customFormat="1" ht="15" customHeight="1" x14ac:dyDescent="0.2"/>
    <row r="143" s="3" customFormat="1" ht="15" customHeight="1" x14ac:dyDescent="0.2"/>
    <row r="144" s="3" customFormat="1" ht="15" customHeight="1" x14ac:dyDescent="0.2"/>
    <row r="145" s="3" customFormat="1" ht="15" customHeight="1" x14ac:dyDescent="0.2"/>
    <row r="146" s="3" customFormat="1" ht="15" customHeight="1" x14ac:dyDescent="0.2"/>
    <row r="147" s="3" customFormat="1" ht="15" customHeight="1" x14ac:dyDescent="0.2"/>
    <row r="148" s="3" customFormat="1" ht="15" customHeight="1" x14ac:dyDescent="0.2"/>
    <row r="149" s="3" customFormat="1" ht="15" customHeight="1" x14ac:dyDescent="0.2"/>
    <row r="150" s="3" customFormat="1" ht="15" customHeight="1" x14ac:dyDescent="0.2"/>
    <row r="151" s="3" customFormat="1" ht="15" customHeight="1" x14ac:dyDescent="0.2"/>
    <row r="152" s="3" customFormat="1" ht="15" customHeight="1" x14ac:dyDescent="0.2"/>
    <row r="153" s="3" customFormat="1" ht="15" customHeight="1" x14ac:dyDescent="0.2"/>
    <row r="154" s="3" customFormat="1" ht="15" customHeight="1" x14ac:dyDescent="0.2"/>
    <row r="155" s="3" customFormat="1" ht="15" customHeight="1" x14ac:dyDescent="0.2"/>
    <row r="156" s="3" customFormat="1" ht="15" customHeight="1" x14ac:dyDescent="0.2"/>
    <row r="157" s="3" customFormat="1" ht="15" customHeight="1" x14ac:dyDescent="0.2"/>
    <row r="158" s="3" customFormat="1" ht="15" customHeight="1" x14ac:dyDescent="0.2"/>
    <row r="159" s="3" customFormat="1" ht="15" customHeight="1" x14ac:dyDescent="0.2"/>
    <row r="160" s="3" customFormat="1" ht="15" customHeight="1" x14ac:dyDescent="0.2"/>
    <row r="161" s="3" customFormat="1" ht="15" customHeight="1" x14ac:dyDescent="0.2"/>
    <row r="162" s="3" customFormat="1" ht="15" customHeight="1" x14ac:dyDescent="0.2"/>
    <row r="163" s="3" customFormat="1" ht="15" customHeight="1" x14ac:dyDescent="0.2"/>
    <row r="164" s="3" customFormat="1" ht="15" customHeight="1" x14ac:dyDescent="0.2"/>
    <row r="165" s="3" customFormat="1" ht="15" customHeight="1" x14ac:dyDescent="0.2"/>
    <row r="166" s="3" customFormat="1" ht="15" customHeight="1" x14ac:dyDescent="0.2"/>
    <row r="167" s="3" customFormat="1" ht="15" customHeight="1" x14ac:dyDescent="0.2"/>
    <row r="168" s="3" customFormat="1" ht="15" customHeight="1" x14ac:dyDescent="0.2"/>
    <row r="169" s="3" customFormat="1" ht="15" customHeight="1" x14ac:dyDescent="0.2"/>
    <row r="170" s="3" customFormat="1" ht="15" customHeight="1" x14ac:dyDescent="0.2"/>
    <row r="171" s="3" customFormat="1" ht="15" customHeight="1" x14ac:dyDescent="0.2"/>
    <row r="172" s="3" customFormat="1" ht="15" customHeight="1" x14ac:dyDescent="0.2"/>
    <row r="173" s="3" customFormat="1" ht="15" customHeight="1" x14ac:dyDescent="0.2"/>
    <row r="174" s="3" customFormat="1" ht="15" customHeight="1" x14ac:dyDescent="0.2"/>
    <row r="175" s="3" customFormat="1" ht="15" customHeight="1" x14ac:dyDescent="0.2"/>
  </sheetData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39"/>
  <sheetViews>
    <sheetView zoomScaleNormal="100" workbookViewId="0">
      <pane xSplit="2" ySplit="4" topLeftCell="C5" activePane="bottomRight" state="frozen"/>
      <selection pane="topRight" activeCell="C1" sqref="C1"/>
      <selection pane="bottomLeft" activeCell="A12" sqref="A12"/>
      <selection pane="bottomRight" activeCell="X26" sqref="X26"/>
    </sheetView>
  </sheetViews>
  <sheetFormatPr defaultRowHeight="15" x14ac:dyDescent="0.25"/>
  <cols>
    <col min="1" max="1" width="5.5703125" style="1" bestFit="1" customWidth="1"/>
    <col min="2" max="2" width="10.42578125" style="1" customWidth="1"/>
    <col min="3" max="3" width="11.140625" style="3" customWidth="1"/>
    <col min="4" max="4" width="10.85546875" style="3" customWidth="1"/>
    <col min="5" max="5" width="13.7109375" style="3" customWidth="1"/>
    <col min="6" max="6" width="11" style="3" customWidth="1"/>
    <col min="7" max="11" width="9.140625" style="3"/>
    <col min="12" max="14" width="8.85546875" style="3" customWidth="1"/>
    <col min="15" max="17" width="10.140625" style="3" customWidth="1"/>
    <col min="18" max="20" width="9.85546875" style="3" customWidth="1"/>
    <col min="21" max="21" width="12.85546875" style="3" customWidth="1"/>
    <col min="22" max="25" width="9.140625" style="3"/>
    <col min="26" max="28" width="9.42578125" style="3" customWidth="1"/>
    <col min="29" max="30" width="9.140625" style="3"/>
    <col min="31" max="31" width="9.42578125" style="3" customWidth="1"/>
    <col min="32" max="33" width="9.140625" style="3"/>
    <col min="34" max="34" width="9.42578125" style="3" customWidth="1"/>
    <col min="35" max="47" width="9.140625" style="3"/>
    <col min="48" max="16384" width="9.140625" style="1"/>
  </cols>
  <sheetData>
    <row r="1" spans="1:21" ht="19.5" customHeight="1" x14ac:dyDescent="0.25"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U1" s="4"/>
    </row>
    <row r="2" spans="1:21" ht="19.5" customHeight="1" x14ac:dyDescent="0.25">
      <c r="C2" s="448" t="s">
        <v>115</v>
      </c>
      <c r="D2" s="448"/>
      <c r="E2" s="448"/>
      <c r="F2" s="448"/>
      <c r="G2" s="448"/>
      <c r="H2" s="448"/>
      <c r="I2" s="448"/>
      <c r="J2" s="448"/>
      <c r="K2" s="448"/>
    </row>
    <row r="3" spans="1:21" s="3" customFormat="1" ht="14.25" x14ac:dyDescent="0.2">
      <c r="C3" s="5"/>
    </row>
    <row r="4" spans="1:21" ht="15.75" thickBot="1" x14ac:dyDescent="0.3"/>
    <row r="5" spans="1:21" x14ac:dyDescent="0.25">
      <c r="C5" s="449" t="s">
        <v>101</v>
      </c>
      <c r="D5" s="450"/>
      <c r="E5" s="450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7"/>
    </row>
    <row r="6" spans="1:21" x14ac:dyDescent="0.25">
      <c r="C6" s="451"/>
      <c r="D6" s="452"/>
      <c r="E6" s="452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9"/>
    </row>
    <row r="7" spans="1:21" ht="15.75" customHeight="1" thickBot="1" x14ac:dyDescent="0.3">
      <c r="C7" s="453" t="s">
        <v>31</v>
      </c>
      <c r="D7" s="454"/>
      <c r="E7" s="454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1"/>
    </row>
    <row r="8" spans="1:21" ht="15.75" customHeight="1" thickBot="1" x14ac:dyDescent="0.3">
      <c r="C8" s="455"/>
      <c r="D8" s="456"/>
      <c r="E8" s="456"/>
      <c r="F8" s="457" t="s">
        <v>9</v>
      </c>
      <c r="G8" s="458"/>
      <c r="H8" s="458"/>
      <c r="I8" s="461" t="s">
        <v>32</v>
      </c>
      <c r="J8" s="462"/>
      <c r="K8" s="462"/>
      <c r="L8" s="462"/>
      <c r="M8" s="462"/>
      <c r="N8" s="463"/>
      <c r="O8" s="464" t="s">
        <v>10</v>
      </c>
      <c r="P8" s="427"/>
      <c r="Q8" s="465"/>
      <c r="R8" s="426" t="s">
        <v>11</v>
      </c>
      <c r="S8" s="427"/>
      <c r="T8" s="428"/>
      <c r="U8" s="435" t="s">
        <v>12</v>
      </c>
    </row>
    <row r="9" spans="1:21" x14ac:dyDescent="0.25">
      <c r="C9" s="455"/>
      <c r="D9" s="456"/>
      <c r="E9" s="456"/>
      <c r="F9" s="459"/>
      <c r="G9" s="460"/>
      <c r="H9" s="460"/>
      <c r="I9" s="438" t="s">
        <v>0</v>
      </c>
      <c r="J9" s="439"/>
      <c r="K9" s="439"/>
      <c r="L9" s="442" t="s">
        <v>112</v>
      </c>
      <c r="M9" s="443"/>
      <c r="N9" s="444"/>
      <c r="O9" s="466"/>
      <c r="P9" s="430"/>
      <c r="Q9" s="467"/>
      <c r="R9" s="429"/>
      <c r="S9" s="430"/>
      <c r="T9" s="431"/>
      <c r="U9" s="436"/>
    </row>
    <row r="10" spans="1:21" ht="45.75" customHeight="1" thickBot="1" x14ac:dyDescent="0.3">
      <c r="C10" s="455"/>
      <c r="D10" s="456"/>
      <c r="E10" s="456"/>
      <c r="F10" s="459"/>
      <c r="G10" s="460"/>
      <c r="H10" s="460"/>
      <c r="I10" s="440"/>
      <c r="J10" s="441"/>
      <c r="K10" s="441"/>
      <c r="L10" s="445"/>
      <c r="M10" s="446"/>
      <c r="N10" s="447"/>
      <c r="O10" s="466"/>
      <c r="P10" s="430"/>
      <c r="Q10" s="467"/>
      <c r="R10" s="432"/>
      <c r="S10" s="433"/>
      <c r="T10" s="434"/>
      <c r="U10" s="437"/>
    </row>
    <row r="11" spans="1:21" ht="15.75" thickBot="1" x14ac:dyDescent="0.3">
      <c r="A11" s="12" t="s">
        <v>17</v>
      </c>
      <c r="B11" s="13" t="s">
        <v>18</v>
      </c>
      <c r="C11" s="14" t="s">
        <v>15</v>
      </c>
      <c r="D11" s="15" t="s">
        <v>13</v>
      </c>
      <c r="E11" s="16" t="s">
        <v>14</v>
      </c>
      <c r="F11" s="17" t="s">
        <v>15</v>
      </c>
      <c r="G11" s="15" t="s">
        <v>13</v>
      </c>
      <c r="H11" s="16" t="s">
        <v>14</v>
      </c>
      <c r="I11" s="18" t="s">
        <v>15</v>
      </c>
      <c r="J11" s="19" t="s">
        <v>13</v>
      </c>
      <c r="K11" s="20" t="s">
        <v>14</v>
      </c>
      <c r="L11" s="18" t="s">
        <v>15</v>
      </c>
      <c r="M11" s="19" t="s">
        <v>13</v>
      </c>
      <c r="N11" s="20" t="s">
        <v>14</v>
      </c>
      <c r="O11" s="17" t="s">
        <v>15</v>
      </c>
      <c r="P11" s="15" t="s">
        <v>13</v>
      </c>
      <c r="Q11" s="16" t="s">
        <v>14</v>
      </c>
      <c r="R11" s="17" t="s">
        <v>15</v>
      </c>
      <c r="S11" s="15" t="s">
        <v>13</v>
      </c>
      <c r="T11" s="21" t="s">
        <v>14</v>
      </c>
      <c r="U11" s="108" t="s">
        <v>16</v>
      </c>
    </row>
    <row r="12" spans="1:21" x14ac:dyDescent="0.25">
      <c r="A12" s="226">
        <v>2020</v>
      </c>
      <c r="B12" s="302" t="s">
        <v>19</v>
      </c>
      <c r="C12" s="168">
        <v>2159770</v>
      </c>
      <c r="D12" s="169">
        <v>2005435</v>
      </c>
      <c r="E12" s="170">
        <v>154120</v>
      </c>
      <c r="F12" s="171">
        <v>1751327</v>
      </c>
      <c r="G12" s="172">
        <v>1604366</v>
      </c>
      <c r="H12" s="173">
        <v>146961</v>
      </c>
      <c r="I12" s="174">
        <v>341211</v>
      </c>
      <c r="J12" s="172">
        <v>291050</v>
      </c>
      <c r="K12" s="175">
        <v>50161</v>
      </c>
      <c r="L12" s="176">
        <v>0.19482997749706366</v>
      </c>
      <c r="M12" s="177">
        <v>0.16618826752513952</v>
      </c>
      <c r="N12" s="178">
        <v>2.8641709971924147E-2</v>
      </c>
      <c r="O12" s="179">
        <v>372085</v>
      </c>
      <c r="P12" s="172">
        <v>365561</v>
      </c>
      <c r="Q12" s="175">
        <v>6524</v>
      </c>
      <c r="R12" s="171">
        <v>36143</v>
      </c>
      <c r="S12" s="180">
        <v>35508</v>
      </c>
      <c r="T12" s="173">
        <v>635</v>
      </c>
      <c r="U12" s="150">
        <v>215</v>
      </c>
    </row>
    <row r="13" spans="1:21" x14ac:dyDescent="0.25">
      <c r="A13" s="230"/>
      <c r="B13" s="303" t="s">
        <v>20</v>
      </c>
      <c r="C13" s="24">
        <v>2168558</v>
      </c>
      <c r="D13" s="36">
        <v>2013588</v>
      </c>
      <c r="E13" s="37">
        <v>154817</v>
      </c>
      <c r="F13" s="32">
        <v>1759368</v>
      </c>
      <c r="G13" s="28">
        <v>1611723</v>
      </c>
      <c r="H13" s="29">
        <v>147645</v>
      </c>
      <c r="I13" s="38">
        <v>334786</v>
      </c>
      <c r="J13" s="28">
        <v>283130</v>
      </c>
      <c r="K13" s="31">
        <v>51656</v>
      </c>
      <c r="L13" s="153">
        <v>0.19028764874659537</v>
      </c>
      <c r="M13" s="151">
        <v>0.16092710564248072</v>
      </c>
      <c r="N13" s="152">
        <v>2.9360543104114661E-2</v>
      </c>
      <c r="O13" s="32">
        <v>372752</v>
      </c>
      <c r="P13" s="28">
        <v>366218</v>
      </c>
      <c r="Q13" s="31">
        <v>6534</v>
      </c>
      <c r="R13" s="32">
        <v>36285</v>
      </c>
      <c r="S13" s="33">
        <v>35647</v>
      </c>
      <c r="T13" s="29">
        <v>638</v>
      </c>
      <c r="U13" s="162">
        <v>153</v>
      </c>
    </row>
    <row r="14" spans="1:21" x14ac:dyDescent="0.25">
      <c r="A14" s="230"/>
      <c r="B14" s="303" t="s">
        <v>21</v>
      </c>
      <c r="C14" s="24">
        <v>2166748</v>
      </c>
      <c r="D14" s="36">
        <v>2011250</v>
      </c>
      <c r="E14" s="37">
        <v>155303</v>
      </c>
      <c r="F14" s="32">
        <v>1764156</v>
      </c>
      <c r="G14" s="28">
        <v>1616027</v>
      </c>
      <c r="H14" s="29">
        <v>148129</v>
      </c>
      <c r="I14" s="38">
        <v>354216</v>
      </c>
      <c r="J14" s="28">
        <v>302148</v>
      </c>
      <c r="K14" s="31">
        <v>52068</v>
      </c>
      <c r="L14" s="153">
        <v>0.20078496459496778</v>
      </c>
      <c r="M14" s="151">
        <v>0.17127056790896042</v>
      </c>
      <c r="N14" s="152">
        <v>2.951439668600736E-2</v>
      </c>
      <c r="O14" s="32">
        <v>366596</v>
      </c>
      <c r="P14" s="28">
        <v>360055</v>
      </c>
      <c r="Q14" s="31">
        <v>6541</v>
      </c>
      <c r="R14" s="32">
        <v>35801</v>
      </c>
      <c r="S14" s="33">
        <v>35168</v>
      </c>
      <c r="T14" s="29">
        <v>633</v>
      </c>
      <c r="U14" s="162">
        <v>195</v>
      </c>
    </row>
    <row r="15" spans="1:21" x14ac:dyDescent="0.25">
      <c r="A15" s="230"/>
      <c r="B15" s="246" t="s">
        <v>22</v>
      </c>
      <c r="C15" s="24">
        <v>2172821</v>
      </c>
      <c r="D15" s="25">
        <v>2018212</v>
      </c>
      <c r="E15" s="26">
        <v>154402</v>
      </c>
      <c r="F15" s="27">
        <v>1770690</v>
      </c>
      <c r="G15" s="31">
        <v>1623431</v>
      </c>
      <c r="H15" s="31">
        <v>147259</v>
      </c>
      <c r="I15" s="349">
        <v>364379</v>
      </c>
      <c r="J15" s="350">
        <v>312096</v>
      </c>
      <c r="K15" s="350">
        <v>52283</v>
      </c>
      <c r="L15" s="231">
        <v>0.20578362107427048</v>
      </c>
      <c r="M15" s="232">
        <v>0.17625671348457381</v>
      </c>
      <c r="N15" s="233">
        <v>2.9526907589696672E-2</v>
      </c>
      <c r="O15" s="32">
        <v>366202</v>
      </c>
      <c r="P15" s="28">
        <v>359702</v>
      </c>
      <c r="Q15" s="31">
        <v>6500</v>
      </c>
      <c r="R15" s="27">
        <v>35722</v>
      </c>
      <c r="S15" s="33">
        <v>35079</v>
      </c>
      <c r="T15" s="29">
        <v>643</v>
      </c>
      <c r="U15" s="234">
        <v>207</v>
      </c>
    </row>
    <row r="16" spans="1:21" x14ac:dyDescent="0.25">
      <c r="A16" s="230"/>
      <c r="B16" s="303" t="s">
        <v>23</v>
      </c>
      <c r="C16" s="24">
        <v>2189027</v>
      </c>
      <c r="D16" s="25">
        <v>2033786</v>
      </c>
      <c r="E16" s="26">
        <v>155083</v>
      </c>
      <c r="F16" s="27">
        <v>1786331</v>
      </c>
      <c r="G16" s="31">
        <v>1638389</v>
      </c>
      <c r="H16" s="31">
        <v>147942</v>
      </c>
      <c r="I16" s="349">
        <v>372412</v>
      </c>
      <c r="J16" s="350">
        <v>319947</v>
      </c>
      <c r="K16" s="350">
        <v>52465</v>
      </c>
      <c r="L16" s="231">
        <v>0.20847871978933355</v>
      </c>
      <c r="M16" s="232">
        <v>0.17910846310118336</v>
      </c>
      <c r="N16" s="233">
        <v>2.937025668815018E-2</v>
      </c>
      <c r="O16" s="32">
        <v>366770</v>
      </c>
      <c r="P16" s="28">
        <v>360274</v>
      </c>
      <c r="Q16" s="31">
        <v>6496</v>
      </c>
      <c r="R16" s="27">
        <v>35768</v>
      </c>
      <c r="S16" s="33">
        <v>35123</v>
      </c>
      <c r="T16" s="29">
        <v>645</v>
      </c>
      <c r="U16" s="234">
        <v>158</v>
      </c>
    </row>
    <row r="17" spans="1:21" x14ac:dyDescent="0.25">
      <c r="A17" s="230"/>
      <c r="B17" s="303" t="s">
        <v>24</v>
      </c>
      <c r="C17" s="24">
        <v>2214403</v>
      </c>
      <c r="D17" s="25">
        <v>2058470</v>
      </c>
      <c r="E17" s="26">
        <v>155680</v>
      </c>
      <c r="F17" s="27">
        <v>1810617</v>
      </c>
      <c r="G17" s="31">
        <v>1662111</v>
      </c>
      <c r="H17" s="31">
        <v>148506</v>
      </c>
      <c r="I17" s="349">
        <v>378059</v>
      </c>
      <c r="J17" s="350">
        <v>325259</v>
      </c>
      <c r="K17" s="350">
        <v>52800</v>
      </c>
      <c r="L17" s="231">
        <v>0.20880119870740196</v>
      </c>
      <c r="M17" s="232">
        <v>0.17963986861937117</v>
      </c>
      <c r="N17" s="233">
        <v>2.9161330088030766E-2</v>
      </c>
      <c r="O17" s="32">
        <v>367355</v>
      </c>
      <c r="P17" s="28">
        <v>360843</v>
      </c>
      <c r="Q17" s="31">
        <v>6512</v>
      </c>
      <c r="R17" s="27">
        <v>36178</v>
      </c>
      <c r="S17" s="33">
        <v>35516</v>
      </c>
      <c r="T17" s="29">
        <v>662</v>
      </c>
      <c r="U17" s="234">
        <v>253</v>
      </c>
    </row>
    <row r="18" spans="1:21" x14ac:dyDescent="0.25">
      <c r="A18" s="230"/>
      <c r="B18" s="303" t="s">
        <v>25</v>
      </c>
      <c r="C18" s="24">
        <v>2231766</v>
      </c>
      <c r="D18" s="25">
        <v>2075505</v>
      </c>
      <c r="E18" s="26">
        <v>156034</v>
      </c>
      <c r="F18" s="27">
        <v>1827146</v>
      </c>
      <c r="G18" s="31">
        <v>1678293</v>
      </c>
      <c r="H18" s="31">
        <v>148853</v>
      </c>
      <c r="I18" s="349">
        <v>384304</v>
      </c>
      <c r="J18" s="350">
        <v>331141</v>
      </c>
      <c r="K18" s="350">
        <v>53163</v>
      </c>
      <c r="L18" s="231">
        <v>0.2103302089707117</v>
      </c>
      <c r="M18" s="232">
        <v>0.18123401195087857</v>
      </c>
      <c r="N18" s="233">
        <v>2.9096197019833119E-2</v>
      </c>
      <c r="O18" s="32">
        <v>368166</v>
      </c>
      <c r="P18" s="28">
        <v>361646</v>
      </c>
      <c r="Q18" s="31">
        <v>6520</v>
      </c>
      <c r="R18" s="27">
        <v>36227</v>
      </c>
      <c r="S18" s="33">
        <v>35566</v>
      </c>
      <c r="T18" s="29">
        <v>661</v>
      </c>
      <c r="U18" s="234">
        <v>227</v>
      </c>
    </row>
    <row r="19" spans="1:21" x14ac:dyDescent="0.25">
      <c r="A19" s="230"/>
      <c r="B19" s="303" t="s">
        <v>26</v>
      </c>
      <c r="C19" s="248">
        <v>2236575</v>
      </c>
      <c r="D19" s="25">
        <v>2079843</v>
      </c>
      <c r="E19" s="26">
        <v>156480</v>
      </c>
      <c r="F19" s="27">
        <v>1831827</v>
      </c>
      <c r="G19" s="31">
        <v>1682676</v>
      </c>
      <c r="H19" s="31">
        <v>149151</v>
      </c>
      <c r="I19" s="349">
        <v>390601</v>
      </c>
      <c r="J19" s="350">
        <v>337088</v>
      </c>
      <c r="K19" s="350">
        <v>53513</v>
      </c>
      <c r="L19" s="231">
        <v>0.2132302886680893</v>
      </c>
      <c r="M19" s="232">
        <v>0.18401737718681949</v>
      </c>
      <c r="N19" s="233">
        <v>2.9212911481269793E-2</v>
      </c>
      <c r="O19" s="32">
        <v>368353</v>
      </c>
      <c r="P19" s="28">
        <v>361827</v>
      </c>
      <c r="Q19" s="31">
        <v>6526</v>
      </c>
      <c r="R19" s="27">
        <v>36143</v>
      </c>
      <c r="S19" s="33">
        <v>35340</v>
      </c>
      <c r="T19" s="29">
        <v>803</v>
      </c>
      <c r="U19" s="234">
        <v>252</v>
      </c>
    </row>
    <row r="20" spans="1:21" x14ac:dyDescent="0.25">
      <c r="A20" s="230"/>
      <c r="B20" s="303" t="s">
        <v>27</v>
      </c>
      <c r="C20" s="248">
        <v>2244464</v>
      </c>
      <c r="D20" s="25">
        <v>2087104</v>
      </c>
      <c r="E20" s="26">
        <v>157102</v>
      </c>
      <c r="F20" s="27">
        <v>1839026</v>
      </c>
      <c r="G20" s="31">
        <v>1689159</v>
      </c>
      <c r="H20" s="31">
        <v>149867</v>
      </c>
      <c r="I20" s="349">
        <v>382008</v>
      </c>
      <c r="J20" s="350">
        <v>329555</v>
      </c>
      <c r="K20" s="350">
        <v>52453</v>
      </c>
      <c r="L20" s="231">
        <v>0.20772300119737297</v>
      </c>
      <c r="M20" s="232">
        <v>0.17920083783481039</v>
      </c>
      <c r="N20" s="233">
        <v>2.8522163362562573E-2</v>
      </c>
      <c r="O20" s="32">
        <v>368967</v>
      </c>
      <c r="P20" s="28">
        <v>362411</v>
      </c>
      <c r="Q20" s="31">
        <v>6556</v>
      </c>
      <c r="R20" s="27">
        <v>36213</v>
      </c>
      <c r="S20" s="33">
        <v>35534</v>
      </c>
      <c r="T20" s="29">
        <v>679</v>
      </c>
      <c r="U20" s="234">
        <v>258</v>
      </c>
    </row>
    <row r="21" spans="1:21" x14ac:dyDescent="0.25">
      <c r="A21" s="230"/>
      <c r="B21" s="246" t="s">
        <v>28</v>
      </c>
      <c r="C21" s="248">
        <v>2255636</v>
      </c>
      <c r="D21" s="25">
        <v>2092841</v>
      </c>
      <c r="E21" s="26">
        <v>162602</v>
      </c>
      <c r="F21" s="27">
        <v>1849642</v>
      </c>
      <c r="G21" s="31">
        <v>1694343</v>
      </c>
      <c r="H21" s="31">
        <v>155299</v>
      </c>
      <c r="I21" s="349">
        <v>393365</v>
      </c>
      <c r="J21" s="350">
        <v>339858</v>
      </c>
      <c r="K21" s="350">
        <v>53507</v>
      </c>
      <c r="L21" s="231">
        <v>0.21267088441979584</v>
      </c>
      <c r="M21" s="232">
        <v>0.18374258369998087</v>
      </c>
      <c r="N21" s="233">
        <v>2.8928300719814969E-2</v>
      </c>
      <c r="O21" s="32">
        <v>369463</v>
      </c>
      <c r="P21" s="28">
        <v>362843</v>
      </c>
      <c r="Q21" s="31">
        <v>6620</v>
      </c>
      <c r="R21" s="27">
        <v>36338</v>
      </c>
      <c r="S21" s="33">
        <v>35655</v>
      </c>
      <c r="T21" s="29">
        <v>683</v>
      </c>
      <c r="U21" s="234">
        <v>193</v>
      </c>
    </row>
    <row r="22" spans="1:21" x14ac:dyDescent="0.25">
      <c r="A22" s="230"/>
      <c r="B22" s="303" t="s">
        <v>29</v>
      </c>
      <c r="C22" s="248">
        <v>2261855</v>
      </c>
      <c r="D22" s="25">
        <v>2098286</v>
      </c>
      <c r="E22" s="26">
        <v>163231</v>
      </c>
      <c r="F22" s="27">
        <v>1855299</v>
      </c>
      <c r="G22" s="31">
        <v>1699431</v>
      </c>
      <c r="H22" s="31">
        <v>155868</v>
      </c>
      <c r="I22" s="349">
        <v>395320</v>
      </c>
      <c r="J22" s="350">
        <v>341912</v>
      </c>
      <c r="K22" s="350">
        <v>53408</v>
      </c>
      <c r="L22" s="231">
        <v>0.21307616723773365</v>
      </c>
      <c r="M22" s="232">
        <v>0.18428943259280581</v>
      </c>
      <c r="N22" s="233">
        <v>2.8786734644927852E-2</v>
      </c>
      <c r="O22" s="32">
        <v>369698</v>
      </c>
      <c r="P22" s="28">
        <v>363026</v>
      </c>
      <c r="Q22" s="31">
        <v>6672</v>
      </c>
      <c r="R22" s="27">
        <v>36520</v>
      </c>
      <c r="S22" s="33">
        <v>35829</v>
      </c>
      <c r="T22" s="29">
        <v>691</v>
      </c>
      <c r="U22" s="234">
        <v>338</v>
      </c>
    </row>
    <row r="23" spans="1:21" ht="15.75" thickBot="1" x14ac:dyDescent="0.3">
      <c r="A23" s="249"/>
      <c r="B23" s="304" t="s">
        <v>30</v>
      </c>
      <c r="C23" s="250">
        <v>2292172</v>
      </c>
      <c r="D23" s="251">
        <v>2126914</v>
      </c>
      <c r="E23" s="252">
        <v>164976</v>
      </c>
      <c r="F23" s="253">
        <v>1885035</v>
      </c>
      <c r="G23" s="44">
        <v>1727499</v>
      </c>
      <c r="H23" s="44">
        <v>157536</v>
      </c>
      <c r="I23" s="351">
        <v>411346</v>
      </c>
      <c r="J23" s="352">
        <v>356846</v>
      </c>
      <c r="K23" s="352">
        <v>54500</v>
      </c>
      <c r="L23" s="254">
        <v>0.21821663788736018</v>
      </c>
      <c r="M23" s="255">
        <v>0.18930470787014564</v>
      </c>
      <c r="N23" s="256">
        <v>2.8911930017214534E-2</v>
      </c>
      <c r="O23" s="40">
        <v>370063</v>
      </c>
      <c r="P23" s="41">
        <v>363315</v>
      </c>
      <c r="Q23" s="44">
        <v>6748</v>
      </c>
      <c r="R23" s="253">
        <v>36792</v>
      </c>
      <c r="S23" s="45">
        <v>36100</v>
      </c>
      <c r="T23" s="42">
        <v>692</v>
      </c>
      <c r="U23" s="257">
        <v>282</v>
      </c>
    </row>
    <row r="24" spans="1:21" x14ac:dyDescent="0.25">
      <c r="A24" s="22">
        <v>2021</v>
      </c>
      <c r="B24" s="23" t="s">
        <v>19</v>
      </c>
      <c r="C24" s="24">
        <v>2300705</v>
      </c>
      <c r="D24" s="25">
        <v>2133657</v>
      </c>
      <c r="E24" s="26">
        <v>166839</v>
      </c>
      <c r="F24" s="27">
        <v>1894759</v>
      </c>
      <c r="G24" s="31">
        <v>1735400</v>
      </c>
      <c r="H24" s="31">
        <v>159359</v>
      </c>
      <c r="I24" s="349">
        <v>419587</v>
      </c>
      <c r="J24" s="350">
        <v>363751</v>
      </c>
      <c r="K24" s="350">
        <v>55836</v>
      </c>
      <c r="L24" s="231">
        <v>0.22144610475527496</v>
      </c>
      <c r="M24" s="232">
        <v>0.19197744937482814</v>
      </c>
      <c r="N24" s="233">
        <v>2.9468655380446802E-2</v>
      </c>
      <c r="O24" s="32">
        <v>368686</v>
      </c>
      <c r="P24" s="31">
        <v>361903</v>
      </c>
      <c r="Q24" s="31">
        <v>6783</v>
      </c>
      <c r="R24" s="27">
        <v>37051</v>
      </c>
      <c r="S24" s="31">
        <v>36354</v>
      </c>
      <c r="T24" s="305">
        <v>697</v>
      </c>
      <c r="U24" s="150">
        <v>209</v>
      </c>
    </row>
    <row r="25" spans="1:21" x14ac:dyDescent="0.25">
      <c r="A25" s="226"/>
      <c r="B25" s="35" t="s">
        <v>20</v>
      </c>
      <c r="C25" s="248">
        <v>2278228</v>
      </c>
      <c r="D25" s="25">
        <v>2114409</v>
      </c>
      <c r="E25" s="26">
        <v>163599</v>
      </c>
      <c r="F25" s="27">
        <v>1878600</v>
      </c>
      <c r="G25" s="31">
        <v>1721793</v>
      </c>
      <c r="H25" s="31">
        <v>156807</v>
      </c>
      <c r="I25" s="349">
        <v>424234</v>
      </c>
      <c r="J25" s="350">
        <v>367785</v>
      </c>
      <c r="K25" s="350">
        <v>56449</v>
      </c>
      <c r="L25" s="231">
        <v>0.22582455019695519</v>
      </c>
      <c r="M25" s="353">
        <v>0.19577610986905142</v>
      </c>
      <c r="N25" s="353">
        <v>3.0048440327903759E-2</v>
      </c>
      <c r="O25" s="32">
        <v>362383</v>
      </c>
      <c r="P25" s="31">
        <v>356292</v>
      </c>
      <c r="Q25" s="31">
        <v>6091</v>
      </c>
      <c r="R25" s="27">
        <v>37025</v>
      </c>
      <c r="S25" s="31">
        <v>36324</v>
      </c>
      <c r="T25" s="31">
        <v>701</v>
      </c>
      <c r="U25" s="354">
        <v>220</v>
      </c>
    </row>
    <row r="26" spans="1:21" x14ac:dyDescent="0.25">
      <c r="A26" s="22"/>
      <c r="B26" s="363" t="s">
        <v>21</v>
      </c>
      <c r="C26" s="24">
        <f t="shared" ref="C26:C35" si="0">F26+O26+R26+U26</f>
        <v>2289306</v>
      </c>
      <c r="D26" s="25">
        <f t="shared" ref="D26:E35" si="1">G26+P26+S26</f>
        <v>2127084</v>
      </c>
      <c r="E26" s="26">
        <f t="shared" si="1"/>
        <v>161883</v>
      </c>
      <c r="F26" s="27">
        <f t="shared" ref="F26:F35" si="2">G26+H26</f>
        <v>1888496</v>
      </c>
      <c r="G26" s="31">
        <v>1733123</v>
      </c>
      <c r="H26" s="31">
        <v>155373</v>
      </c>
      <c r="I26" s="349">
        <v>434658</v>
      </c>
      <c r="J26" s="364">
        <v>376892</v>
      </c>
      <c r="K26" s="350">
        <v>57766</v>
      </c>
      <c r="L26" s="231">
        <f t="shared" ref="L26:L35" si="3">I26/F26</f>
        <v>0.23016093229744727</v>
      </c>
      <c r="M26" s="232">
        <f t="shared" ref="M26:M35" si="4">J26/F26</f>
        <v>0.19957256991807237</v>
      </c>
      <c r="N26" s="233">
        <f t="shared" ref="N26:N35" si="5">K26/F26</f>
        <v>3.0588362379374911E-2</v>
      </c>
      <c r="O26" s="32">
        <f t="shared" ref="O26:O35" si="6">P26+Q26</f>
        <v>363257</v>
      </c>
      <c r="P26" s="31">
        <v>357454</v>
      </c>
      <c r="Q26" s="31">
        <v>5803</v>
      </c>
      <c r="R26" s="27">
        <f t="shared" ref="R26:R35" si="7">S26+T26</f>
        <v>37214</v>
      </c>
      <c r="S26" s="31">
        <v>36507</v>
      </c>
      <c r="T26" s="113">
        <v>707</v>
      </c>
      <c r="U26" s="234">
        <v>339</v>
      </c>
    </row>
    <row r="27" spans="1:21" x14ac:dyDescent="0.25">
      <c r="A27" s="22"/>
      <c r="B27" s="363" t="s">
        <v>22</v>
      </c>
      <c r="C27" s="24">
        <f t="shared" si="0"/>
        <v>2299892</v>
      </c>
      <c r="D27" s="25">
        <f t="shared" si="1"/>
        <v>2136626</v>
      </c>
      <c r="E27" s="26">
        <f t="shared" si="1"/>
        <v>163026</v>
      </c>
      <c r="F27" s="27">
        <f t="shared" si="2"/>
        <v>1898562</v>
      </c>
      <c r="G27" s="31">
        <v>1742110</v>
      </c>
      <c r="H27" s="31">
        <v>156452</v>
      </c>
      <c r="I27" s="349">
        <f t="shared" ref="I27:I35" si="8">J27+K27</f>
        <v>443440</v>
      </c>
      <c r="J27" s="364">
        <v>384558</v>
      </c>
      <c r="K27" s="350">
        <v>58882</v>
      </c>
      <c r="L27" s="231">
        <f t="shared" si="3"/>
        <v>0.23356624645389509</v>
      </c>
      <c r="M27" s="232">
        <f t="shared" si="4"/>
        <v>0.20255224743779765</v>
      </c>
      <c r="N27" s="233">
        <f t="shared" si="5"/>
        <v>3.1013999016097447E-2</v>
      </c>
      <c r="O27" s="32">
        <f t="shared" si="6"/>
        <v>363836</v>
      </c>
      <c r="P27" s="31">
        <v>357966</v>
      </c>
      <c r="Q27" s="31">
        <v>5870</v>
      </c>
      <c r="R27" s="27">
        <f t="shared" si="7"/>
        <v>37254</v>
      </c>
      <c r="S27" s="31">
        <v>36550</v>
      </c>
      <c r="T27" s="113">
        <v>704</v>
      </c>
      <c r="U27" s="234">
        <v>240</v>
      </c>
    </row>
    <row r="28" spans="1:21" x14ac:dyDescent="0.25">
      <c r="A28" s="22"/>
      <c r="B28" s="363" t="s">
        <v>23</v>
      </c>
      <c r="C28" s="24">
        <f t="shared" si="0"/>
        <v>2277817</v>
      </c>
      <c r="D28" s="25">
        <f t="shared" si="1"/>
        <v>2113388</v>
      </c>
      <c r="E28" s="26">
        <f t="shared" si="1"/>
        <v>164083</v>
      </c>
      <c r="F28" s="27">
        <f t="shared" si="2"/>
        <v>1875705</v>
      </c>
      <c r="G28" s="350">
        <v>1718235</v>
      </c>
      <c r="H28" s="350">
        <v>157470</v>
      </c>
      <c r="I28" s="349">
        <f t="shared" si="8"/>
        <v>451503</v>
      </c>
      <c r="J28" s="364">
        <v>392286</v>
      </c>
      <c r="K28" s="350">
        <v>59217</v>
      </c>
      <c r="L28" s="231">
        <f t="shared" si="3"/>
        <v>0.24071109262917142</v>
      </c>
      <c r="M28" s="232">
        <f t="shared" si="4"/>
        <v>0.20914056314825624</v>
      </c>
      <c r="N28" s="233">
        <f t="shared" si="5"/>
        <v>3.1570529480915176E-2</v>
      </c>
      <c r="O28" s="32">
        <f t="shared" si="6"/>
        <v>364553</v>
      </c>
      <c r="P28" s="31">
        <v>358641</v>
      </c>
      <c r="Q28" s="31">
        <v>5912</v>
      </c>
      <c r="R28" s="27">
        <f t="shared" si="7"/>
        <v>37213</v>
      </c>
      <c r="S28" s="31">
        <v>36512</v>
      </c>
      <c r="T28" s="113">
        <v>701</v>
      </c>
      <c r="U28" s="234">
        <v>346</v>
      </c>
    </row>
    <row r="29" spans="1:21" x14ac:dyDescent="0.25">
      <c r="A29" s="22"/>
      <c r="B29" s="363" t="s">
        <v>24</v>
      </c>
      <c r="C29" s="24">
        <f t="shared" si="0"/>
        <v>2288349</v>
      </c>
      <c r="D29" s="25">
        <f t="shared" si="1"/>
        <v>2123050</v>
      </c>
      <c r="E29" s="26">
        <f t="shared" si="1"/>
        <v>164955</v>
      </c>
      <c r="F29" s="27">
        <f t="shared" si="2"/>
        <v>1885385</v>
      </c>
      <c r="G29" s="350">
        <v>1727111</v>
      </c>
      <c r="H29" s="350">
        <v>158274</v>
      </c>
      <c r="I29" s="349">
        <f t="shared" si="8"/>
        <v>455082</v>
      </c>
      <c r="J29" s="364">
        <v>394377</v>
      </c>
      <c r="K29" s="350">
        <v>60705</v>
      </c>
      <c r="L29" s="231">
        <f t="shared" si="3"/>
        <v>0.24137351257170286</v>
      </c>
      <c r="M29" s="232">
        <f t="shared" si="4"/>
        <v>0.20917584472136991</v>
      </c>
      <c r="N29" s="233">
        <f t="shared" si="5"/>
        <v>3.2197667850332956E-2</v>
      </c>
      <c r="O29" s="32">
        <f t="shared" si="6"/>
        <v>365491</v>
      </c>
      <c r="P29" s="31">
        <v>359531</v>
      </c>
      <c r="Q29" s="31">
        <v>5960</v>
      </c>
      <c r="R29" s="27">
        <f t="shared" si="7"/>
        <v>37129</v>
      </c>
      <c r="S29" s="31">
        <v>36408</v>
      </c>
      <c r="T29" s="113">
        <v>721</v>
      </c>
      <c r="U29" s="234">
        <v>344</v>
      </c>
    </row>
    <row r="30" spans="1:21" x14ac:dyDescent="0.25">
      <c r="A30" s="22"/>
      <c r="B30" s="363" t="s">
        <v>25</v>
      </c>
      <c r="C30" s="24">
        <f t="shared" si="0"/>
        <v>2283826</v>
      </c>
      <c r="D30" s="25">
        <f t="shared" si="1"/>
        <v>2120240</v>
      </c>
      <c r="E30" s="26">
        <f t="shared" si="1"/>
        <v>163394</v>
      </c>
      <c r="F30" s="27">
        <f t="shared" si="2"/>
        <v>1881201</v>
      </c>
      <c r="G30" s="350">
        <v>1724489</v>
      </c>
      <c r="H30" s="350">
        <v>156712</v>
      </c>
      <c r="I30" s="349">
        <f t="shared" si="8"/>
        <v>467167</v>
      </c>
      <c r="J30" s="364">
        <v>405610</v>
      </c>
      <c r="K30" s="350">
        <v>61557</v>
      </c>
      <c r="L30" s="231">
        <f t="shared" si="3"/>
        <v>0.24833444166784943</v>
      </c>
      <c r="M30" s="232">
        <f t="shared" si="4"/>
        <v>0.21561226046552176</v>
      </c>
      <c r="N30" s="233">
        <f t="shared" si="5"/>
        <v>3.2722181202327665E-2</v>
      </c>
      <c r="O30" s="32">
        <f t="shared" si="6"/>
        <v>365373</v>
      </c>
      <c r="P30" s="31">
        <v>359393</v>
      </c>
      <c r="Q30" s="31">
        <v>5980</v>
      </c>
      <c r="R30" s="27">
        <f t="shared" si="7"/>
        <v>37060</v>
      </c>
      <c r="S30" s="31">
        <v>36358</v>
      </c>
      <c r="T30" s="113">
        <v>702</v>
      </c>
      <c r="U30" s="398">
        <v>192</v>
      </c>
    </row>
    <row r="31" spans="1:21" x14ac:dyDescent="0.25">
      <c r="A31" s="22"/>
      <c r="B31" s="363" t="s">
        <v>26</v>
      </c>
      <c r="C31" s="24">
        <f t="shared" si="0"/>
        <v>2294738</v>
      </c>
      <c r="D31" s="25">
        <f t="shared" si="1"/>
        <v>2130822</v>
      </c>
      <c r="E31" s="26">
        <f t="shared" si="1"/>
        <v>163602</v>
      </c>
      <c r="F31" s="27">
        <f t="shared" si="2"/>
        <v>1890274</v>
      </c>
      <c r="G31" s="350">
        <v>1734282</v>
      </c>
      <c r="H31" s="350">
        <v>155992</v>
      </c>
      <c r="I31" s="349">
        <f t="shared" si="8"/>
        <v>476689</v>
      </c>
      <c r="J31" s="364">
        <v>414676</v>
      </c>
      <c r="K31" s="350">
        <v>62013</v>
      </c>
      <c r="L31" s="231">
        <f t="shared" si="3"/>
        <v>0.25217984271063348</v>
      </c>
      <c r="M31" s="232">
        <f t="shared" si="4"/>
        <v>0.21937348765311274</v>
      </c>
      <c r="N31" s="233">
        <f t="shared" si="5"/>
        <v>3.2806355057520761E-2</v>
      </c>
      <c r="O31" s="32">
        <f t="shared" si="6"/>
        <v>366839</v>
      </c>
      <c r="P31" s="31">
        <v>359929</v>
      </c>
      <c r="Q31" s="31">
        <v>6910</v>
      </c>
      <c r="R31" s="27">
        <f t="shared" si="7"/>
        <v>37311</v>
      </c>
      <c r="S31" s="31">
        <v>36611</v>
      </c>
      <c r="T31" s="113">
        <v>700</v>
      </c>
      <c r="U31" s="398">
        <v>314</v>
      </c>
    </row>
    <row r="32" spans="1:21" x14ac:dyDescent="0.25">
      <c r="A32" s="226"/>
      <c r="B32" s="303" t="s">
        <v>27</v>
      </c>
      <c r="C32" s="401">
        <f t="shared" si="0"/>
        <v>2317080</v>
      </c>
      <c r="D32" s="402">
        <f t="shared" si="1"/>
        <v>2153115</v>
      </c>
      <c r="E32" s="403">
        <f t="shared" si="1"/>
        <v>163593</v>
      </c>
      <c r="F32" s="404">
        <f t="shared" si="2"/>
        <v>1912743</v>
      </c>
      <c r="G32" s="405">
        <v>1755888</v>
      </c>
      <c r="H32" s="350">
        <v>156855</v>
      </c>
      <c r="I32" s="349">
        <f t="shared" si="8"/>
        <v>494563</v>
      </c>
      <c r="J32" s="405">
        <v>432006</v>
      </c>
      <c r="K32" s="406">
        <v>62557</v>
      </c>
      <c r="L32" s="407">
        <f t="shared" si="3"/>
        <v>0.25856218007332926</v>
      </c>
      <c r="M32" s="408">
        <f t="shared" si="4"/>
        <v>0.22585679309766132</v>
      </c>
      <c r="N32" s="409">
        <f t="shared" si="5"/>
        <v>3.2705386975667931E-2</v>
      </c>
      <c r="O32" s="404">
        <f t="shared" si="6"/>
        <v>366540</v>
      </c>
      <c r="P32" s="410">
        <v>360510</v>
      </c>
      <c r="Q32" s="350">
        <v>6030</v>
      </c>
      <c r="R32" s="404">
        <f t="shared" si="7"/>
        <v>37425</v>
      </c>
      <c r="S32" s="350">
        <v>36717</v>
      </c>
      <c r="T32" s="392">
        <v>708</v>
      </c>
      <c r="U32" s="398">
        <v>372</v>
      </c>
    </row>
    <row r="33" spans="1:21" x14ac:dyDescent="0.25">
      <c r="A33" s="226"/>
      <c r="B33" s="246" t="s">
        <v>28</v>
      </c>
      <c r="C33" s="24">
        <f t="shared" si="0"/>
        <v>2348585</v>
      </c>
      <c r="D33" s="25">
        <f t="shared" si="1"/>
        <v>2183936</v>
      </c>
      <c r="E33" s="26">
        <f t="shared" si="1"/>
        <v>164432</v>
      </c>
      <c r="F33" s="27">
        <f t="shared" si="2"/>
        <v>1943909</v>
      </c>
      <c r="G33" s="411">
        <v>1786217</v>
      </c>
      <c r="H33" s="31">
        <v>157692</v>
      </c>
      <c r="I33" s="349">
        <f t="shared" si="8"/>
        <v>510467</v>
      </c>
      <c r="J33" s="405">
        <v>447300</v>
      </c>
      <c r="K33" s="406">
        <v>63167</v>
      </c>
      <c r="L33" s="231">
        <f t="shared" si="3"/>
        <v>0.26259819775514182</v>
      </c>
      <c r="M33" s="232">
        <f t="shared" si="4"/>
        <v>0.23010336389203404</v>
      </c>
      <c r="N33" s="233">
        <f t="shared" si="5"/>
        <v>3.2494833863107787E-2</v>
      </c>
      <c r="O33" s="32">
        <f t="shared" si="6"/>
        <v>367738</v>
      </c>
      <c r="P33" s="412">
        <v>361460</v>
      </c>
      <c r="Q33" s="31">
        <v>6278</v>
      </c>
      <c r="R33" s="27">
        <f t="shared" si="7"/>
        <v>36721</v>
      </c>
      <c r="S33" s="31">
        <v>36259</v>
      </c>
      <c r="T33" s="392">
        <v>462</v>
      </c>
      <c r="U33" s="398">
        <v>217</v>
      </c>
    </row>
    <row r="34" spans="1:21" x14ac:dyDescent="0.25">
      <c r="A34" s="226"/>
      <c r="B34" s="303" t="s">
        <v>29</v>
      </c>
      <c r="C34" s="24">
        <f t="shared" si="0"/>
        <v>2371844</v>
      </c>
      <c r="D34" s="25">
        <f t="shared" si="1"/>
        <v>2206497</v>
      </c>
      <c r="E34" s="26">
        <f t="shared" si="1"/>
        <v>164978</v>
      </c>
      <c r="F34" s="27">
        <f t="shared" si="2"/>
        <v>1964862</v>
      </c>
      <c r="G34" s="411">
        <v>1806708</v>
      </c>
      <c r="H34" s="350">
        <v>158154</v>
      </c>
      <c r="I34" s="349">
        <f t="shared" si="8"/>
        <v>525149</v>
      </c>
      <c r="J34" s="405">
        <v>461288</v>
      </c>
      <c r="K34" s="350">
        <v>63861</v>
      </c>
      <c r="L34" s="231">
        <f t="shared" si="3"/>
        <v>0.26727016960987593</v>
      </c>
      <c r="M34" s="232">
        <f t="shared" si="4"/>
        <v>0.23476865041921519</v>
      </c>
      <c r="N34" s="233">
        <f t="shared" si="5"/>
        <v>3.2501519190660716E-2</v>
      </c>
      <c r="O34" s="32">
        <f t="shared" si="6"/>
        <v>369102</v>
      </c>
      <c r="P34" s="412">
        <v>362981</v>
      </c>
      <c r="Q34" s="350">
        <v>6121</v>
      </c>
      <c r="R34" s="27">
        <f t="shared" si="7"/>
        <v>37511</v>
      </c>
      <c r="S34" s="412">
        <v>36808</v>
      </c>
      <c r="T34" s="413">
        <v>703</v>
      </c>
      <c r="U34" s="414">
        <v>369</v>
      </c>
    </row>
    <row r="35" spans="1:21" ht="15.75" thickBot="1" x14ac:dyDescent="0.3">
      <c r="A35" s="415"/>
      <c r="B35" s="304" t="s">
        <v>30</v>
      </c>
      <c r="C35" s="416">
        <f t="shared" si="0"/>
        <v>2384742</v>
      </c>
      <c r="D35" s="417">
        <f t="shared" si="1"/>
        <v>2218678</v>
      </c>
      <c r="E35" s="418">
        <f t="shared" si="1"/>
        <v>165701</v>
      </c>
      <c r="F35" s="253">
        <f t="shared" si="2"/>
        <v>1977038</v>
      </c>
      <c r="G35" s="420">
        <v>1818219</v>
      </c>
      <c r="H35" s="421">
        <v>158819</v>
      </c>
      <c r="I35" s="351">
        <f t="shared" si="8"/>
        <v>537733</v>
      </c>
      <c r="J35" s="422">
        <v>473913</v>
      </c>
      <c r="K35" s="352">
        <v>63820</v>
      </c>
      <c r="L35" s="254">
        <f t="shared" si="3"/>
        <v>0.27198920809817517</v>
      </c>
      <c r="M35" s="255">
        <f t="shared" si="4"/>
        <v>0.23970859437198475</v>
      </c>
      <c r="N35" s="423">
        <f t="shared" si="5"/>
        <v>3.2280613726190392E-2</v>
      </c>
      <c r="O35" s="40">
        <f t="shared" si="6"/>
        <v>369747</v>
      </c>
      <c r="P35" s="424">
        <v>363583</v>
      </c>
      <c r="Q35" s="352">
        <v>6164</v>
      </c>
      <c r="R35" s="253">
        <f t="shared" si="7"/>
        <v>37594</v>
      </c>
      <c r="S35" s="424">
        <v>36876</v>
      </c>
      <c r="T35" s="425">
        <v>718</v>
      </c>
      <c r="U35" s="419">
        <v>363</v>
      </c>
    </row>
    <row r="39" spans="1:21" x14ac:dyDescent="0.25">
      <c r="P39" s="46"/>
    </row>
  </sheetData>
  <mergeCells count="10">
    <mergeCell ref="R8:T10"/>
    <mergeCell ref="U8:U10"/>
    <mergeCell ref="I9:K10"/>
    <mergeCell ref="L9:N10"/>
    <mergeCell ref="C2:K2"/>
    <mergeCell ref="C5:E6"/>
    <mergeCell ref="C7:E10"/>
    <mergeCell ref="F8:H10"/>
    <mergeCell ref="I8:N8"/>
    <mergeCell ref="O8:Q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V40"/>
  <sheetViews>
    <sheetView zoomScaleNormal="100" workbookViewId="0">
      <pane xSplit="2" ySplit="4" topLeftCell="C11" activePane="bottomRight" state="frozen"/>
      <selection pane="topRight" activeCell="C1" sqref="C1"/>
      <selection pane="bottomLeft" activeCell="A12" sqref="A12"/>
      <selection pane="bottomRight" activeCell="D39" sqref="D39"/>
    </sheetView>
  </sheetViews>
  <sheetFormatPr defaultRowHeight="15" x14ac:dyDescent="0.25"/>
  <cols>
    <col min="1" max="1" width="5.5703125" style="1" bestFit="1" customWidth="1"/>
    <col min="2" max="2" width="10.42578125" style="1" customWidth="1"/>
    <col min="3" max="3" width="21.7109375" style="3" customWidth="1"/>
    <col min="4" max="4" width="16.140625" style="3" customWidth="1"/>
    <col min="5" max="5" width="16.85546875" style="3" customWidth="1"/>
    <col min="6" max="6" width="9.140625" style="3"/>
    <col min="7" max="7" width="10.42578125" style="3" customWidth="1"/>
    <col min="8" max="8" width="10.28515625" style="3" customWidth="1"/>
    <col min="9" max="9" width="13.42578125" style="3" customWidth="1"/>
    <col min="10" max="10" width="18.5703125" style="3" customWidth="1"/>
    <col min="11" max="11" width="18" style="3" customWidth="1"/>
    <col min="12" max="12" width="19.5703125" style="3" customWidth="1"/>
    <col min="13" max="14" width="20.28515625" style="3" customWidth="1"/>
    <col min="15" max="15" width="10.140625" style="3" customWidth="1"/>
    <col min="16" max="16" width="13.140625" style="3" customWidth="1"/>
    <col min="17" max="17" width="16.28515625" style="3" customWidth="1"/>
    <col min="18" max="21" width="9.140625" style="3"/>
    <col min="22" max="24" width="9.42578125" style="3" customWidth="1"/>
    <col min="25" max="26" width="9.140625" style="3"/>
    <col min="27" max="27" width="9.42578125" style="3" customWidth="1"/>
    <col min="28" max="29" width="9.140625" style="3"/>
    <col min="30" max="30" width="9.42578125" style="3" customWidth="1"/>
    <col min="31" max="43" width="9.140625" style="3"/>
    <col min="44" max="16384" width="9.140625" style="1"/>
  </cols>
  <sheetData>
    <row r="1" spans="1:17" ht="19.5" customHeight="1" x14ac:dyDescent="0.25"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</row>
    <row r="2" spans="1:17" ht="19.5" customHeight="1" x14ac:dyDescent="0.25">
      <c r="C2" s="448" t="s">
        <v>35</v>
      </c>
      <c r="D2" s="448"/>
      <c r="E2" s="448"/>
      <c r="F2" s="448"/>
      <c r="G2" s="448"/>
      <c r="H2" s="448"/>
      <c r="I2" s="448"/>
    </row>
    <row r="3" spans="1:17" s="3" customFormat="1" ht="14.25" x14ac:dyDescent="0.2">
      <c r="C3" s="5"/>
    </row>
    <row r="4" spans="1:17" ht="15.75" thickBot="1" x14ac:dyDescent="0.3"/>
    <row r="5" spans="1:17" x14ac:dyDescent="0.25">
      <c r="C5" s="449" t="s">
        <v>36</v>
      </c>
      <c r="D5" s="450"/>
      <c r="E5" s="450"/>
      <c r="F5" s="450"/>
      <c r="G5" s="450"/>
      <c r="H5" s="450"/>
      <c r="I5" s="450"/>
      <c r="J5" s="450"/>
      <c r="K5" s="450"/>
      <c r="L5" s="450"/>
      <c r="M5" s="450"/>
      <c r="N5" s="450"/>
      <c r="O5" s="450"/>
      <c r="P5" s="450"/>
      <c r="Q5" s="470"/>
    </row>
    <row r="6" spans="1:17" x14ac:dyDescent="0.25">
      <c r="C6" s="451"/>
      <c r="D6" s="452"/>
      <c r="E6" s="452"/>
      <c r="F6" s="452"/>
      <c r="G6" s="452"/>
      <c r="H6" s="452"/>
      <c r="I6" s="452"/>
      <c r="J6" s="452"/>
      <c r="K6" s="452"/>
      <c r="L6" s="452"/>
      <c r="M6" s="452"/>
      <c r="N6" s="452"/>
      <c r="O6" s="452"/>
      <c r="P6" s="452"/>
      <c r="Q6" s="471"/>
    </row>
    <row r="7" spans="1:17" ht="15.75" customHeight="1" thickBot="1" x14ac:dyDescent="0.3">
      <c r="C7" s="453" t="s">
        <v>37</v>
      </c>
      <c r="D7" s="473"/>
      <c r="E7" s="473"/>
      <c r="F7" s="473"/>
      <c r="G7" s="473"/>
      <c r="H7" s="473"/>
      <c r="I7" s="473"/>
      <c r="J7" s="473"/>
      <c r="K7" s="473"/>
      <c r="L7" s="473"/>
      <c r="M7" s="473"/>
      <c r="N7" s="473"/>
      <c r="O7" s="473"/>
      <c r="P7" s="473"/>
      <c r="Q7" s="474"/>
    </row>
    <row r="8" spans="1:17" ht="15.75" customHeight="1" thickBot="1" x14ac:dyDescent="0.3">
      <c r="C8" s="455"/>
      <c r="D8" s="457" t="s">
        <v>40</v>
      </c>
      <c r="E8" s="427" t="s">
        <v>39</v>
      </c>
      <c r="F8" s="476" t="s">
        <v>41</v>
      </c>
      <c r="G8" s="477"/>
      <c r="H8" s="477"/>
      <c r="I8" s="478"/>
      <c r="J8" s="476" t="s">
        <v>43</v>
      </c>
      <c r="K8" s="477"/>
      <c r="L8" s="477"/>
      <c r="M8" s="477"/>
      <c r="N8" s="477"/>
      <c r="O8" s="476" t="s">
        <v>32</v>
      </c>
      <c r="P8" s="477"/>
      <c r="Q8" s="479" t="s">
        <v>47</v>
      </c>
    </row>
    <row r="9" spans="1:17" ht="15" customHeight="1" x14ac:dyDescent="0.25">
      <c r="C9" s="455"/>
      <c r="D9" s="459"/>
      <c r="E9" s="467"/>
      <c r="F9" s="468" t="s">
        <v>91</v>
      </c>
      <c r="G9" s="468" t="s">
        <v>2</v>
      </c>
      <c r="H9" s="468" t="s">
        <v>3</v>
      </c>
      <c r="I9" s="468" t="s">
        <v>42</v>
      </c>
      <c r="J9" s="468" t="s">
        <v>84</v>
      </c>
      <c r="K9" s="468" t="s">
        <v>116</v>
      </c>
      <c r="L9" s="482" t="s">
        <v>44</v>
      </c>
      <c r="M9" s="468" t="s">
        <v>45</v>
      </c>
      <c r="N9" s="468" t="s">
        <v>46</v>
      </c>
      <c r="O9" s="468" t="s">
        <v>4</v>
      </c>
      <c r="P9" s="484" t="s">
        <v>5</v>
      </c>
      <c r="Q9" s="480"/>
    </row>
    <row r="10" spans="1:17" ht="45.75" customHeight="1" thickBot="1" x14ac:dyDescent="0.3">
      <c r="C10" s="472"/>
      <c r="D10" s="475"/>
      <c r="E10" s="467"/>
      <c r="F10" s="469"/>
      <c r="G10" s="469"/>
      <c r="H10" s="469"/>
      <c r="I10" s="469"/>
      <c r="J10" s="469"/>
      <c r="K10" s="469"/>
      <c r="L10" s="483"/>
      <c r="M10" s="469"/>
      <c r="N10" s="469"/>
      <c r="O10" s="469"/>
      <c r="P10" s="485"/>
      <c r="Q10" s="481"/>
    </row>
    <row r="11" spans="1:17" ht="15.75" thickBot="1" x14ac:dyDescent="0.3">
      <c r="A11" s="12" t="s">
        <v>17</v>
      </c>
      <c r="B11" s="13" t="s">
        <v>18</v>
      </c>
      <c r="C11" s="14" t="s">
        <v>38</v>
      </c>
      <c r="D11" s="17" t="s">
        <v>38</v>
      </c>
      <c r="E11" s="17" t="s">
        <v>38</v>
      </c>
      <c r="F11" s="47"/>
      <c r="G11" s="48"/>
      <c r="H11" s="48"/>
      <c r="I11" s="16"/>
      <c r="J11" s="49"/>
      <c r="K11" s="15"/>
      <c r="L11" s="48"/>
      <c r="M11" s="48"/>
      <c r="N11" s="16"/>
      <c r="O11" s="50"/>
      <c r="P11" s="16"/>
      <c r="Q11" s="51" t="s">
        <v>38</v>
      </c>
    </row>
    <row r="12" spans="1:17" x14ac:dyDescent="0.25">
      <c r="A12" s="226">
        <v>2020</v>
      </c>
      <c r="B12" s="263" t="s">
        <v>19</v>
      </c>
      <c r="C12" s="182">
        <v>1299251</v>
      </c>
      <c r="D12" s="171">
        <v>1298314</v>
      </c>
      <c r="E12" s="183">
        <v>1298314</v>
      </c>
      <c r="F12" s="184">
        <v>28372</v>
      </c>
      <c r="G12" s="156">
        <v>784328</v>
      </c>
      <c r="H12" s="156">
        <v>486551</v>
      </c>
      <c r="I12" s="175">
        <v>0</v>
      </c>
      <c r="J12" s="185">
        <v>1112122</v>
      </c>
      <c r="K12" s="186">
        <v>185243</v>
      </c>
      <c r="L12" s="187">
        <v>949</v>
      </c>
      <c r="M12" s="156">
        <v>0</v>
      </c>
      <c r="N12" s="175">
        <v>0</v>
      </c>
      <c r="O12" s="180">
        <v>794710</v>
      </c>
      <c r="P12" s="188">
        <v>503604</v>
      </c>
      <c r="Q12" s="189">
        <v>937</v>
      </c>
    </row>
    <row r="13" spans="1:17" x14ac:dyDescent="0.25">
      <c r="A13" s="230"/>
      <c r="B13" s="246" t="s">
        <v>20</v>
      </c>
      <c r="C13" s="24">
        <v>1296352</v>
      </c>
      <c r="D13" s="32">
        <v>1295397</v>
      </c>
      <c r="E13" s="53">
        <v>1295397</v>
      </c>
      <c r="F13" s="60">
        <v>28740</v>
      </c>
      <c r="G13" s="54">
        <v>773321</v>
      </c>
      <c r="H13" s="54">
        <v>494291</v>
      </c>
      <c r="I13" s="31">
        <v>0</v>
      </c>
      <c r="J13" s="154">
        <v>1117445</v>
      </c>
      <c r="K13" s="56">
        <v>177026</v>
      </c>
      <c r="L13" s="57">
        <v>926</v>
      </c>
      <c r="M13" s="54">
        <v>0</v>
      </c>
      <c r="N13" s="31">
        <v>0</v>
      </c>
      <c r="O13" s="33">
        <v>799739</v>
      </c>
      <c r="P13" s="31">
        <v>495658</v>
      </c>
      <c r="Q13" s="59">
        <v>955</v>
      </c>
    </row>
    <row r="14" spans="1:17" x14ac:dyDescent="0.25">
      <c r="A14" s="230"/>
      <c r="B14" s="246" t="s">
        <v>21</v>
      </c>
      <c r="C14" s="24">
        <v>1296234</v>
      </c>
      <c r="D14" s="32">
        <v>1295269</v>
      </c>
      <c r="E14" s="53">
        <v>1295269</v>
      </c>
      <c r="F14" s="60">
        <v>29646</v>
      </c>
      <c r="G14" s="54">
        <v>769907</v>
      </c>
      <c r="H14" s="54">
        <v>495716</v>
      </c>
      <c r="I14" s="31">
        <v>0</v>
      </c>
      <c r="J14" s="154">
        <v>1118312</v>
      </c>
      <c r="K14" s="56">
        <v>176070</v>
      </c>
      <c r="L14" s="57">
        <v>887</v>
      </c>
      <c r="M14" s="54">
        <v>0</v>
      </c>
      <c r="N14" s="31">
        <v>0</v>
      </c>
      <c r="O14" s="33">
        <v>764699</v>
      </c>
      <c r="P14" s="31">
        <v>530570</v>
      </c>
      <c r="Q14" s="59">
        <v>965</v>
      </c>
    </row>
    <row r="15" spans="1:17" x14ac:dyDescent="0.25">
      <c r="A15" s="230"/>
      <c r="B15" s="246" t="s">
        <v>22</v>
      </c>
      <c r="C15" s="52">
        <v>1299340</v>
      </c>
      <c r="D15" s="27">
        <v>1298375</v>
      </c>
      <c r="E15" s="236">
        <v>1298375</v>
      </c>
      <c r="F15" s="58">
        <v>29755</v>
      </c>
      <c r="G15" s="31">
        <v>770339</v>
      </c>
      <c r="H15" s="247">
        <v>499246</v>
      </c>
      <c r="I15" s="31">
        <v>0</v>
      </c>
      <c r="J15" s="55">
        <v>1122571</v>
      </c>
      <c r="K15" s="56">
        <v>174979</v>
      </c>
      <c r="L15" s="57">
        <v>825</v>
      </c>
      <c r="M15" s="54">
        <v>0</v>
      </c>
      <c r="N15" s="31">
        <v>0</v>
      </c>
      <c r="O15" s="33">
        <v>758367</v>
      </c>
      <c r="P15" s="58">
        <v>540008</v>
      </c>
      <c r="Q15" s="59">
        <v>965</v>
      </c>
    </row>
    <row r="16" spans="1:17" x14ac:dyDescent="0.25">
      <c r="A16" s="230"/>
      <c r="B16" s="246" t="s">
        <v>23</v>
      </c>
      <c r="C16" s="52">
        <v>1318792</v>
      </c>
      <c r="D16" s="27">
        <v>1317821</v>
      </c>
      <c r="E16" s="236">
        <v>1317821</v>
      </c>
      <c r="F16" s="58">
        <v>30516</v>
      </c>
      <c r="G16" s="247">
        <v>774041</v>
      </c>
      <c r="H16" s="247">
        <v>514235</v>
      </c>
      <c r="I16" s="31">
        <v>0</v>
      </c>
      <c r="J16" s="55">
        <v>1142402</v>
      </c>
      <c r="K16" s="56">
        <v>174613</v>
      </c>
      <c r="L16" s="57">
        <v>806</v>
      </c>
      <c r="M16" s="54">
        <v>0</v>
      </c>
      <c r="N16" s="31">
        <v>0</v>
      </c>
      <c r="O16" s="33">
        <v>750879</v>
      </c>
      <c r="P16" s="58">
        <v>566942</v>
      </c>
      <c r="Q16" s="59">
        <v>971</v>
      </c>
    </row>
    <row r="17" spans="1:17" x14ac:dyDescent="0.25">
      <c r="A17" s="230"/>
      <c r="B17" s="246" t="s">
        <v>24</v>
      </c>
      <c r="C17" s="52">
        <v>1326194</v>
      </c>
      <c r="D17" s="27">
        <v>1325238</v>
      </c>
      <c r="E17" s="236">
        <v>1325238</v>
      </c>
      <c r="F17" s="58">
        <v>34918</v>
      </c>
      <c r="G17" s="247">
        <v>773189</v>
      </c>
      <c r="H17" s="247">
        <v>522256</v>
      </c>
      <c r="I17" s="31">
        <v>0</v>
      </c>
      <c r="J17" s="55">
        <v>1150611</v>
      </c>
      <c r="K17" s="56">
        <v>173835</v>
      </c>
      <c r="L17" s="57">
        <v>792</v>
      </c>
      <c r="M17" s="54">
        <v>0</v>
      </c>
      <c r="N17" s="31">
        <v>0</v>
      </c>
      <c r="O17" s="33">
        <v>740319</v>
      </c>
      <c r="P17" s="58">
        <v>584919</v>
      </c>
      <c r="Q17" s="59">
        <v>956</v>
      </c>
    </row>
    <row r="18" spans="1:17" x14ac:dyDescent="0.25">
      <c r="A18" s="230"/>
      <c r="B18" s="246" t="s">
        <v>25</v>
      </c>
      <c r="C18" s="52">
        <v>1335109</v>
      </c>
      <c r="D18" s="27">
        <v>1334149</v>
      </c>
      <c r="E18" s="236">
        <v>1329980</v>
      </c>
      <c r="F18" s="58">
        <v>35374</v>
      </c>
      <c r="G18" s="247">
        <v>769295</v>
      </c>
      <c r="H18" s="247">
        <v>530440</v>
      </c>
      <c r="I18" s="31">
        <v>0</v>
      </c>
      <c r="J18" s="55">
        <v>1155589</v>
      </c>
      <c r="K18" s="56">
        <v>173598</v>
      </c>
      <c r="L18" s="57">
        <v>793</v>
      </c>
      <c r="M18" s="54">
        <v>0</v>
      </c>
      <c r="N18" s="31">
        <v>0</v>
      </c>
      <c r="O18" s="33">
        <v>734694</v>
      </c>
      <c r="P18" s="58">
        <v>599455</v>
      </c>
      <c r="Q18" s="59">
        <v>960</v>
      </c>
    </row>
    <row r="19" spans="1:17" x14ac:dyDescent="0.25">
      <c r="A19" s="230"/>
      <c r="B19" s="246" t="s">
        <v>26</v>
      </c>
      <c r="C19" s="52">
        <v>1346956</v>
      </c>
      <c r="D19" s="27">
        <v>1345986</v>
      </c>
      <c r="E19" s="236">
        <v>1340516</v>
      </c>
      <c r="F19" s="58">
        <v>37223</v>
      </c>
      <c r="G19" s="247">
        <v>765897</v>
      </c>
      <c r="H19" s="247">
        <v>543836</v>
      </c>
      <c r="I19" s="31">
        <v>0</v>
      </c>
      <c r="J19" s="55">
        <v>1166918</v>
      </c>
      <c r="K19" s="56">
        <v>172809</v>
      </c>
      <c r="L19" s="57">
        <v>789</v>
      </c>
      <c r="M19" s="54">
        <v>0</v>
      </c>
      <c r="N19" s="31">
        <v>0</v>
      </c>
      <c r="O19" s="33">
        <v>720412</v>
      </c>
      <c r="P19" s="58">
        <v>620104</v>
      </c>
      <c r="Q19" s="59">
        <v>970</v>
      </c>
    </row>
    <row r="20" spans="1:17" x14ac:dyDescent="0.25">
      <c r="A20" s="230"/>
      <c r="B20" s="246" t="s">
        <v>27</v>
      </c>
      <c r="C20" s="52">
        <v>1348290</v>
      </c>
      <c r="D20" s="27">
        <v>1347308</v>
      </c>
      <c r="E20" s="236">
        <v>1347308</v>
      </c>
      <c r="F20" s="58">
        <v>38739</v>
      </c>
      <c r="G20" s="247">
        <v>764596</v>
      </c>
      <c r="H20" s="247">
        <v>551605</v>
      </c>
      <c r="I20" s="31">
        <v>0</v>
      </c>
      <c r="J20" s="55">
        <v>1172786</v>
      </c>
      <c r="K20" s="56">
        <v>173732</v>
      </c>
      <c r="L20" s="57">
        <v>790</v>
      </c>
      <c r="M20" s="54">
        <v>0</v>
      </c>
      <c r="N20" s="31">
        <v>0</v>
      </c>
      <c r="O20" s="33">
        <v>712135</v>
      </c>
      <c r="P20" s="58">
        <v>635173</v>
      </c>
      <c r="Q20" s="59">
        <v>982</v>
      </c>
    </row>
    <row r="21" spans="1:17" x14ac:dyDescent="0.25">
      <c r="A21" s="230"/>
      <c r="B21" s="246" t="s">
        <v>28</v>
      </c>
      <c r="C21" s="52">
        <v>1356409</v>
      </c>
      <c r="D21" s="27">
        <v>1355417</v>
      </c>
      <c r="E21" s="236">
        <v>1355417</v>
      </c>
      <c r="F21" s="58">
        <v>39211</v>
      </c>
      <c r="G21" s="247">
        <v>765129</v>
      </c>
      <c r="H21" s="247">
        <v>558719</v>
      </c>
      <c r="I21" s="31">
        <v>0</v>
      </c>
      <c r="J21" s="55">
        <v>1180806</v>
      </c>
      <c r="K21" s="56">
        <v>173818</v>
      </c>
      <c r="L21" s="57">
        <v>793</v>
      </c>
      <c r="M21" s="54">
        <v>0</v>
      </c>
      <c r="N21" s="31">
        <v>0</v>
      </c>
      <c r="O21" s="33">
        <v>776315</v>
      </c>
      <c r="P21" s="58">
        <v>579102</v>
      </c>
      <c r="Q21" s="59">
        <v>992</v>
      </c>
    </row>
    <row r="22" spans="1:17" x14ac:dyDescent="0.25">
      <c r="A22" s="230"/>
      <c r="B22" s="246" t="s">
        <v>29</v>
      </c>
      <c r="C22" s="52">
        <v>1364153</v>
      </c>
      <c r="D22" s="27">
        <v>1363166</v>
      </c>
      <c r="E22" s="236">
        <v>1363166</v>
      </c>
      <c r="F22" s="58">
        <v>40629</v>
      </c>
      <c r="G22" s="247">
        <v>764984</v>
      </c>
      <c r="H22" s="247">
        <v>566580</v>
      </c>
      <c r="I22" s="31">
        <v>0</v>
      </c>
      <c r="J22" s="55">
        <v>1188562</v>
      </c>
      <c r="K22" s="56">
        <v>173808</v>
      </c>
      <c r="L22" s="57">
        <v>796</v>
      </c>
      <c r="M22" s="54">
        <v>0</v>
      </c>
      <c r="N22" s="31">
        <v>0</v>
      </c>
      <c r="O22" s="33">
        <v>692414</v>
      </c>
      <c r="P22" s="58">
        <v>670752</v>
      </c>
      <c r="Q22" s="59">
        <v>987</v>
      </c>
    </row>
    <row r="23" spans="1:17" ht="15.75" thickBot="1" x14ac:dyDescent="0.3">
      <c r="A23" s="249"/>
      <c r="B23" s="264" t="s">
        <v>30</v>
      </c>
      <c r="C23" s="258">
        <v>1378899</v>
      </c>
      <c r="D23" s="253">
        <v>1377915</v>
      </c>
      <c r="E23" s="259">
        <v>1377915</v>
      </c>
      <c r="F23" s="260">
        <v>41483</v>
      </c>
      <c r="G23" s="261">
        <v>768389</v>
      </c>
      <c r="H23" s="261">
        <v>577067</v>
      </c>
      <c r="I23" s="44">
        <v>0</v>
      </c>
      <c r="J23" s="262">
        <v>1201902</v>
      </c>
      <c r="K23" s="165">
        <v>175205</v>
      </c>
      <c r="L23" s="164">
        <v>808</v>
      </c>
      <c r="M23" s="61">
        <v>0</v>
      </c>
      <c r="N23" s="44">
        <v>0</v>
      </c>
      <c r="O23" s="45">
        <v>683086</v>
      </c>
      <c r="P23" s="260">
        <v>694829</v>
      </c>
      <c r="Q23" s="62">
        <v>984</v>
      </c>
    </row>
    <row r="24" spans="1:17" x14ac:dyDescent="0.25">
      <c r="A24" s="22">
        <v>2021</v>
      </c>
      <c r="B24" s="181" t="s">
        <v>19</v>
      </c>
      <c r="C24" s="182">
        <v>1369989</v>
      </c>
      <c r="D24" s="171">
        <v>1368937</v>
      </c>
      <c r="E24" s="306">
        <v>1368937</v>
      </c>
      <c r="F24" s="58">
        <v>42961</v>
      </c>
      <c r="G24" s="307">
        <v>751150</v>
      </c>
      <c r="H24" s="156">
        <v>584746</v>
      </c>
      <c r="I24" s="31">
        <v>0</v>
      </c>
      <c r="J24" s="185">
        <v>1193271</v>
      </c>
      <c r="K24" s="235">
        <v>174862</v>
      </c>
      <c r="L24" s="187">
        <v>804</v>
      </c>
      <c r="M24" s="156">
        <v>0</v>
      </c>
      <c r="N24" s="31">
        <v>0</v>
      </c>
      <c r="O24" s="180">
        <v>664618</v>
      </c>
      <c r="P24" s="58">
        <v>704319</v>
      </c>
      <c r="Q24" s="189">
        <v>1052</v>
      </c>
    </row>
    <row r="25" spans="1:17" x14ac:dyDescent="0.25">
      <c r="A25" s="226"/>
      <c r="B25" s="35" t="s">
        <v>20</v>
      </c>
      <c r="C25" s="52">
        <v>1368677</v>
      </c>
      <c r="D25" s="220">
        <v>1367627</v>
      </c>
      <c r="E25" s="370">
        <v>1367627</v>
      </c>
      <c r="F25" s="367">
        <v>43706</v>
      </c>
      <c r="G25" s="31">
        <v>748254</v>
      </c>
      <c r="H25" s="247">
        <v>586137</v>
      </c>
      <c r="I25" s="31">
        <v>0</v>
      </c>
      <c r="J25" s="368">
        <v>1191184</v>
      </c>
      <c r="K25" s="235">
        <v>175643</v>
      </c>
      <c r="L25" s="371">
        <v>800</v>
      </c>
      <c r="M25" s="31">
        <v>0</v>
      </c>
      <c r="N25" s="372">
        <v>0</v>
      </c>
      <c r="O25" s="31">
        <v>647050</v>
      </c>
      <c r="P25" s="58">
        <v>720577</v>
      </c>
      <c r="Q25" s="369">
        <v>1050</v>
      </c>
    </row>
    <row r="26" spans="1:17" x14ac:dyDescent="0.25">
      <c r="A26" s="226"/>
      <c r="B26" s="365" t="s">
        <v>21</v>
      </c>
      <c r="C26" s="52">
        <f t="shared" ref="C26:C35" si="0">D26+Q26</f>
        <v>1370809</v>
      </c>
      <c r="D26" s="27">
        <f t="shared" ref="D26:D28" si="1">E26</f>
        <v>1369765</v>
      </c>
      <c r="E26" s="236">
        <f t="shared" ref="E26:E35" si="2">J26+K26+L26</f>
        <v>1369765</v>
      </c>
      <c r="F26" s="58">
        <v>45221</v>
      </c>
      <c r="G26" s="366">
        <v>737298</v>
      </c>
      <c r="H26" s="54">
        <v>598457</v>
      </c>
      <c r="I26" s="31">
        <v>0</v>
      </c>
      <c r="J26" s="55">
        <v>1191658</v>
      </c>
      <c r="K26" s="235">
        <v>177306</v>
      </c>
      <c r="L26" s="57">
        <v>801</v>
      </c>
      <c r="M26" s="54">
        <v>0</v>
      </c>
      <c r="N26" s="31">
        <v>0</v>
      </c>
      <c r="O26" s="33">
        <v>651178</v>
      </c>
      <c r="P26" s="58">
        <v>718587</v>
      </c>
      <c r="Q26" s="59">
        <v>1044</v>
      </c>
    </row>
    <row r="27" spans="1:17" x14ac:dyDescent="0.25">
      <c r="A27" s="226"/>
      <c r="B27" s="365" t="s">
        <v>22</v>
      </c>
      <c r="C27" s="52">
        <f t="shared" si="0"/>
        <v>1379938</v>
      </c>
      <c r="D27" s="27">
        <f t="shared" si="1"/>
        <v>1378895</v>
      </c>
      <c r="E27" s="236">
        <f t="shared" si="2"/>
        <v>1378895</v>
      </c>
      <c r="F27" s="58">
        <v>45348</v>
      </c>
      <c r="G27" s="366">
        <v>738502</v>
      </c>
      <c r="H27" s="54">
        <v>605301</v>
      </c>
      <c r="I27" s="31">
        <v>0</v>
      </c>
      <c r="J27" s="55">
        <v>1200142</v>
      </c>
      <c r="K27" s="235">
        <v>178010</v>
      </c>
      <c r="L27" s="57">
        <v>743</v>
      </c>
      <c r="M27" s="54">
        <v>0</v>
      </c>
      <c r="N27" s="31">
        <v>0</v>
      </c>
      <c r="O27" s="33">
        <v>615988</v>
      </c>
      <c r="P27" s="58">
        <v>762907</v>
      </c>
      <c r="Q27" s="59">
        <v>1043</v>
      </c>
    </row>
    <row r="28" spans="1:17" x14ac:dyDescent="0.25">
      <c r="A28" s="226"/>
      <c r="B28" s="365" t="s">
        <v>23</v>
      </c>
      <c r="C28" s="52">
        <f t="shared" si="0"/>
        <v>1386173</v>
      </c>
      <c r="D28" s="27">
        <f t="shared" si="1"/>
        <v>1385129</v>
      </c>
      <c r="E28" s="236">
        <f t="shared" si="2"/>
        <v>1385129</v>
      </c>
      <c r="F28" s="350">
        <v>36689</v>
      </c>
      <c r="G28" s="382">
        <v>741773</v>
      </c>
      <c r="H28" s="358">
        <v>607711</v>
      </c>
      <c r="I28" s="31">
        <v>0</v>
      </c>
      <c r="J28" s="55">
        <v>1206215</v>
      </c>
      <c r="K28" s="235">
        <v>178167</v>
      </c>
      <c r="L28" s="57">
        <v>747</v>
      </c>
      <c r="M28" s="54">
        <v>0</v>
      </c>
      <c r="N28" s="31">
        <v>0</v>
      </c>
      <c r="O28" s="33">
        <v>609321</v>
      </c>
      <c r="P28" s="58">
        <v>775808</v>
      </c>
      <c r="Q28" s="59">
        <v>1044</v>
      </c>
    </row>
    <row r="29" spans="1:17" x14ac:dyDescent="0.25">
      <c r="A29" s="226"/>
      <c r="B29" s="365" t="s">
        <v>24</v>
      </c>
      <c r="C29" s="52">
        <f t="shared" si="0"/>
        <v>1401674</v>
      </c>
      <c r="D29" s="27">
        <f>F29+G29+H29</f>
        <v>1400631</v>
      </c>
      <c r="E29" s="236">
        <f t="shared" si="2"/>
        <v>1388757</v>
      </c>
      <c r="F29" s="350">
        <v>48718</v>
      </c>
      <c r="G29" s="382">
        <v>741227</v>
      </c>
      <c r="H29" s="358">
        <v>610686</v>
      </c>
      <c r="I29" s="31">
        <v>0</v>
      </c>
      <c r="J29" s="386">
        <v>1209177</v>
      </c>
      <c r="K29" s="385">
        <v>178819</v>
      </c>
      <c r="L29" s="387">
        <v>761</v>
      </c>
      <c r="M29" s="54">
        <v>0</v>
      </c>
      <c r="N29" s="31">
        <v>0</v>
      </c>
      <c r="O29" s="33">
        <v>597928</v>
      </c>
      <c r="P29" s="58">
        <v>790829</v>
      </c>
      <c r="Q29" s="59">
        <v>1043</v>
      </c>
    </row>
    <row r="30" spans="1:17" x14ac:dyDescent="0.25">
      <c r="A30" s="226"/>
      <c r="B30" s="365" t="s">
        <v>25</v>
      </c>
      <c r="C30" s="52">
        <f t="shared" si="0"/>
        <v>1412830</v>
      </c>
      <c r="D30" s="27">
        <f>F30+G30+H30</f>
        <v>1411779</v>
      </c>
      <c r="E30" s="236">
        <f t="shared" si="2"/>
        <v>1398549</v>
      </c>
      <c r="F30" s="350">
        <v>49439</v>
      </c>
      <c r="G30" s="382">
        <v>750339</v>
      </c>
      <c r="H30" s="358">
        <v>612001</v>
      </c>
      <c r="I30" s="31">
        <v>0</v>
      </c>
      <c r="J30" s="386">
        <v>1218845</v>
      </c>
      <c r="K30" s="385">
        <v>178954</v>
      </c>
      <c r="L30" s="387">
        <v>750</v>
      </c>
      <c r="M30" s="54">
        <v>0</v>
      </c>
      <c r="N30" s="31">
        <v>0</v>
      </c>
      <c r="O30" s="364">
        <v>591704</v>
      </c>
      <c r="P30" s="350">
        <v>806845</v>
      </c>
      <c r="Q30" s="59">
        <v>1051</v>
      </c>
    </row>
    <row r="31" spans="1:17" x14ac:dyDescent="0.25">
      <c r="A31" s="226"/>
      <c r="B31" s="365" t="s">
        <v>26</v>
      </c>
      <c r="C31" s="52">
        <f t="shared" si="0"/>
        <v>1424121</v>
      </c>
      <c r="D31" s="27">
        <f>F31+G31+H31</f>
        <v>1423080</v>
      </c>
      <c r="E31" s="236">
        <f t="shared" si="2"/>
        <v>1406117</v>
      </c>
      <c r="F31" s="350">
        <v>55064</v>
      </c>
      <c r="G31" s="382">
        <v>759431</v>
      </c>
      <c r="H31" s="358">
        <v>608585</v>
      </c>
      <c r="I31" s="31">
        <v>0</v>
      </c>
      <c r="J31" s="386">
        <v>1226372</v>
      </c>
      <c r="K31" s="385">
        <v>179010</v>
      </c>
      <c r="L31" s="387">
        <v>735</v>
      </c>
      <c r="M31" s="54">
        <v>0</v>
      </c>
      <c r="N31" s="31">
        <v>0</v>
      </c>
      <c r="O31" s="364">
        <v>583358</v>
      </c>
      <c r="P31" s="350">
        <v>822759</v>
      </c>
      <c r="Q31" s="59">
        <v>1041</v>
      </c>
    </row>
    <row r="32" spans="1:17" x14ac:dyDescent="0.25">
      <c r="A32" s="226"/>
      <c r="B32" s="246" t="s">
        <v>27</v>
      </c>
      <c r="C32" s="52">
        <f t="shared" si="0"/>
        <v>1424017</v>
      </c>
      <c r="D32" s="27">
        <f t="shared" ref="D32:D35" si="3">F32+G32+H32</f>
        <v>1422981</v>
      </c>
      <c r="E32" s="236">
        <f t="shared" si="2"/>
        <v>1405007</v>
      </c>
      <c r="F32" s="31">
        <v>55594</v>
      </c>
      <c r="G32" s="382">
        <v>762725</v>
      </c>
      <c r="H32" s="589">
        <v>604662</v>
      </c>
      <c r="I32" s="590">
        <v>0</v>
      </c>
      <c r="J32" s="591">
        <v>1230222</v>
      </c>
      <c r="K32" s="591">
        <v>174063</v>
      </c>
      <c r="L32" s="591">
        <v>722</v>
      </c>
      <c r="M32" s="592">
        <v>0</v>
      </c>
      <c r="N32" s="593">
        <v>0</v>
      </c>
      <c r="O32" s="594">
        <v>710440</v>
      </c>
      <c r="P32" s="413">
        <v>694567</v>
      </c>
      <c r="Q32" s="59">
        <v>1036</v>
      </c>
    </row>
    <row r="33" spans="1:48" x14ac:dyDescent="0.25">
      <c r="A33" s="226"/>
      <c r="B33" s="246" t="s">
        <v>28</v>
      </c>
      <c r="C33" s="52">
        <f t="shared" si="0"/>
        <v>1439987</v>
      </c>
      <c r="D33" s="27">
        <f t="shared" si="3"/>
        <v>1438951</v>
      </c>
      <c r="E33" s="236">
        <f t="shared" si="2"/>
        <v>1420620</v>
      </c>
      <c r="F33" s="31">
        <v>56737</v>
      </c>
      <c r="G33" s="382">
        <v>770440</v>
      </c>
      <c r="H33" s="589">
        <v>611774</v>
      </c>
      <c r="I33" s="590">
        <v>0</v>
      </c>
      <c r="J33" s="591">
        <v>1245589</v>
      </c>
      <c r="K33" s="591">
        <v>174314</v>
      </c>
      <c r="L33" s="591">
        <v>717</v>
      </c>
      <c r="M33" s="592">
        <v>0</v>
      </c>
      <c r="N33" s="593">
        <v>0</v>
      </c>
      <c r="O33" s="594">
        <v>525654</v>
      </c>
      <c r="P33" s="413">
        <v>895252</v>
      </c>
      <c r="Q33" s="595">
        <v>1036</v>
      </c>
    </row>
    <row r="34" spans="1:48" x14ac:dyDescent="0.25">
      <c r="A34" s="226"/>
      <c r="B34" s="246" t="s">
        <v>29</v>
      </c>
      <c r="C34" s="52">
        <f t="shared" si="0"/>
        <v>1461134</v>
      </c>
      <c r="D34" s="27">
        <f t="shared" si="3"/>
        <v>1460093</v>
      </c>
      <c r="E34" s="236">
        <f t="shared" si="2"/>
        <v>1441796</v>
      </c>
      <c r="F34" s="596">
        <v>56869</v>
      </c>
      <c r="G34" s="594">
        <v>782482</v>
      </c>
      <c r="H34" s="594">
        <v>620742</v>
      </c>
      <c r="I34" s="590">
        <v>0</v>
      </c>
      <c r="J34" s="591">
        <v>1266178</v>
      </c>
      <c r="K34" s="591">
        <v>174899</v>
      </c>
      <c r="L34" s="591">
        <v>719</v>
      </c>
      <c r="M34" s="592">
        <v>0</v>
      </c>
      <c r="N34" s="593">
        <v>0</v>
      </c>
      <c r="O34" s="594">
        <v>555352</v>
      </c>
      <c r="P34" s="413">
        <v>886302</v>
      </c>
      <c r="Q34" s="597">
        <v>1041</v>
      </c>
    </row>
    <row r="35" spans="1:48" ht="15.75" thickBot="1" x14ac:dyDescent="0.3">
      <c r="A35" s="598"/>
      <c r="B35" s="264" t="s">
        <v>30</v>
      </c>
      <c r="C35" s="52">
        <f t="shared" si="0"/>
        <v>1478261</v>
      </c>
      <c r="D35" s="27">
        <f t="shared" si="3"/>
        <v>1477157</v>
      </c>
      <c r="E35" s="236">
        <f t="shared" si="2"/>
        <v>1459028</v>
      </c>
      <c r="F35" s="596">
        <v>57255</v>
      </c>
      <c r="G35" s="599">
        <v>796300</v>
      </c>
      <c r="H35" s="599">
        <v>623602</v>
      </c>
      <c r="I35" s="600">
        <v>0</v>
      </c>
      <c r="J35" s="601">
        <v>1281815</v>
      </c>
      <c r="K35" s="602">
        <v>176529</v>
      </c>
      <c r="L35" s="602">
        <v>684</v>
      </c>
      <c r="M35" s="592">
        <v>0</v>
      </c>
      <c r="N35" s="593">
        <v>0</v>
      </c>
      <c r="O35" s="594">
        <v>553939</v>
      </c>
      <c r="P35" s="413">
        <v>904648</v>
      </c>
      <c r="Q35" s="369">
        <v>1104</v>
      </c>
    </row>
    <row r="36" spans="1:48" x14ac:dyDescent="0.25">
      <c r="B36" s="135" t="s">
        <v>33</v>
      </c>
      <c r="C36" s="35" t="s">
        <v>34</v>
      </c>
      <c r="AR36" s="3"/>
      <c r="AS36" s="3"/>
      <c r="AT36" s="3"/>
      <c r="AU36" s="3"/>
      <c r="AV36" s="3"/>
    </row>
    <row r="37" spans="1:48" x14ac:dyDescent="0.25">
      <c r="C37" s="35" t="s">
        <v>111</v>
      </c>
    </row>
    <row r="39" spans="1:48" ht="15.75" customHeight="1" x14ac:dyDescent="0.25"/>
    <row r="40" spans="1:48" ht="15.75" customHeight="1" x14ac:dyDescent="0.25"/>
  </sheetData>
  <mergeCells count="21">
    <mergeCell ref="L9:L10"/>
    <mergeCell ref="M9:M10"/>
    <mergeCell ref="N9:N10"/>
    <mergeCell ref="O9:O10"/>
    <mergeCell ref="P9:P10"/>
    <mergeCell ref="K9:K10"/>
    <mergeCell ref="C2:I2"/>
    <mergeCell ref="C5:Q6"/>
    <mergeCell ref="C7:C10"/>
    <mergeCell ref="D7:Q7"/>
    <mergeCell ref="D8:D10"/>
    <mergeCell ref="E8:E10"/>
    <mergeCell ref="F8:I8"/>
    <mergeCell ref="J8:N8"/>
    <mergeCell ref="O8:P8"/>
    <mergeCell ref="Q8:Q10"/>
    <mergeCell ref="F9:F10"/>
    <mergeCell ref="G9:G10"/>
    <mergeCell ref="H9:H10"/>
    <mergeCell ref="I9:I10"/>
    <mergeCell ref="J9:J10"/>
  </mergeCells>
  <pageMargins left="0.7" right="0.7" top="0.75" bottom="0.75" header="0.3" footer="0.3"/>
  <pageSetup paperSize="9" scale="2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58"/>
  <sheetViews>
    <sheetView zoomScaleNormal="100" workbookViewId="0">
      <pane xSplit="2" ySplit="4" topLeftCell="C14" activePane="bottomRight" state="frozen"/>
      <selection pane="topRight" activeCell="C1" sqref="C1"/>
      <selection pane="bottomLeft" activeCell="A12" sqref="A12"/>
      <selection pane="bottomRight" activeCell="B42" sqref="B42"/>
    </sheetView>
  </sheetViews>
  <sheetFormatPr defaultRowHeight="15" x14ac:dyDescent="0.25"/>
  <cols>
    <col min="1" max="1" width="6.140625" style="63" bestFit="1" customWidth="1"/>
    <col min="2" max="2" width="10.28515625" style="63" customWidth="1"/>
    <col min="3" max="3" width="15.140625" style="64" customWidth="1"/>
    <col min="4" max="5" width="16.7109375" style="64" customWidth="1"/>
    <col min="6" max="6" width="17.42578125" style="64" customWidth="1"/>
    <col min="7" max="7" width="14.28515625" style="64" customWidth="1"/>
    <col min="8" max="8" width="21" style="64" customWidth="1"/>
    <col min="9" max="9" width="19.28515625" style="64" customWidth="1"/>
    <col min="10" max="10" width="17.5703125" style="64" customWidth="1"/>
    <col min="11" max="11" width="14.140625" style="64" customWidth="1"/>
    <col min="12" max="12" width="17.140625" style="64" customWidth="1"/>
    <col min="13" max="13" width="16.85546875" style="64" customWidth="1"/>
    <col min="14" max="14" width="16.28515625" style="64" customWidth="1"/>
    <col min="15" max="18" width="9.140625" style="64"/>
    <col min="19" max="21" width="9.42578125" style="64" customWidth="1"/>
    <col min="22" max="23" width="9.140625" style="64"/>
    <col min="24" max="24" width="9.42578125" style="64" customWidth="1"/>
    <col min="25" max="26" width="9.140625" style="64"/>
    <col min="27" max="27" width="9.42578125" style="64" customWidth="1"/>
    <col min="28" max="40" width="9.140625" style="64"/>
    <col min="41" max="16384" width="9.140625" style="63"/>
  </cols>
  <sheetData>
    <row r="1" spans="1:14" ht="19.5" customHeight="1" x14ac:dyDescent="0.25">
      <c r="C1" s="63"/>
      <c r="D1" s="63"/>
      <c r="E1" s="63"/>
      <c r="F1" s="63"/>
      <c r="G1" s="85"/>
      <c r="H1" s="85"/>
      <c r="I1" s="85"/>
      <c r="J1" s="85"/>
      <c r="K1" s="85"/>
    </row>
    <row r="2" spans="1:14" ht="19.5" customHeight="1" x14ac:dyDescent="0.25">
      <c r="C2" s="486" t="s">
        <v>100</v>
      </c>
      <c r="D2" s="486"/>
      <c r="E2" s="486"/>
      <c r="F2" s="486"/>
      <c r="G2" s="486"/>
    </row>
    <row r="3" spans="1:14" s="64" customFormat="1" ht="14.25" x14ac:dyDescent="0.2">
      <c r="C3" s="84"/>
    </row>
    <row r="4" spans="1:14" ht="15.75" thickBot="1" x14ac:dyDescent="0.3"/>
    <row r="5" spans="1:14" x14ac:dyDescent="0.25">
      <c r="C5" s="487" t="s">
        <v>48</v>
      </c>
      <c r="D5" s="488"/>
      <c r="E5" s="488"/>
      <c r="F5" s="488"/>
      <c r="G5" s="488"/>
      <c r="H5" s="488"/>
      <c r="I5" s="488"/>
      <c r="J5" s="488"/>
      <c r="K5" s="488"/>
      <c r="L5" s="488"/>
      <c r="M5" s="488"/>
      <c r="N5" s="489"/>
    </row>
    <row r="6" spans="1:14" x14ac:dyDescent="0.25">
      <c r="C6" s="490"/>
      <c r="D6" s="491"/>
      <c r="E6" s="491"/>
      <c r="F6" s="491"/>
      <c r="G6" s="491"/>
      <c r="H6" s="491"/>
      <c r="I6" s="491"/>
      <c r="J6" s="491"/>
      <c r="K6" s="491"/>
      <c r="L6" s="491"/>
      <c r="M6" s="491"/>
      <c r="N6" s="492"/>
    </row>
    <row r="7" spans="1:14" ht="15.75" customHeight="1" thickBot="1" x14ac:dyDescent="0.3">
      <c r="C7" s="493" t="s">
        <v>49</v>
      </c>
      <c r="D7" s="83"/>
      <c r="E7" s="83"/>
      <c r="F7" s="83"/>
      <c r="G7" s="496" t="s">
        <v>50</v>
      </c>
      <c r="H7" s="83"/>
      <c r="I7" s="83"/>
      <c r="J7" s="83"/>
      <c r="K7" s="83"/>
      <c r="L7" s="499" t="s">
        <v>58</v>
      </c>
      <c r="M7" s="83"/>
      <c r="N7" s="82"/>
    </row>
    <row r="8" spans="1:14" ht="33.75" customHeight="1" thickBot="1" x14ac:dyDescent="0.3">
      <c r="C8" s="494"/>
      <c r="D8" s="502" t="s">
        <v>51</v>
      </c>
      <c r="E8" s="505" t="s">
        <v>52</v>
      </c>
      <c r="F8" s="508" t="s">
        <v>53</v>
      </c>
      <c r="G8" s="497"/>
      <c r="H8" s="502" t="s">
        <v>55</v>
      </c>
      <c r="I8" s="505" t="s">
        <v>56</v>
      </c>
      <c r="J8" s="511" t="s">
        <v>57</v>
      </c>
      <c r="K8" s="512"/>
      <c r="L8" s="500"/>
      <c r="M8" s="513" t="s">
        <v>59</v>
      </c>
      <c r="N8" s="516" t="s">
        <v>60</v>
      </c>
    </row>
    <row r="9" spans="1:14" ht="15" customHeight="1" x14ac:dyDescent="0.25">
      <c r="C9" s="494"/>
      <c r="D9" s="503"/>
      <c r="E9" s="506"/>
      <c r="F9" s="509"/>
      <c r="G9" s="497"/>
      <c r="H9" s="503"/>
      <c r="I9" s="506"/>
      <c r="J9" s="519" t="s">
        <v>4</v>
      </c>
      <c r="K9" s="521" t="s">
        <v>6</v>
      </c>
      <c r="L9" s="500"/>
      <c r="M9" s="514"/>
      <c r="N9" s="517"/>
    </row>
    <row r="10" spans="1:14" ht="22.5" customHeight="1" thickBot="1" x14ac:dyDescent="0.3">
      <c r="C10" s="495"/>
      <c r="D10" s="504"/>
      <c r="E10" s="507"/>
      <c r="F10" s="510"/>
      <c r="G10" s="498"/>
      <c r="H10" s="504"/>
      <c r="I10" s="507"/>
      <c r="J10" s="520"/>
      <c r="K10" s="522"/>
      <c r="L10" s="501"/>
      <c r="M10" s="515"/>
      <c r="N10" s="518"/>
    </row>
    <row r="11" spans="1:14" ht="15.75" thickBot="1" x14ac:dyDescent="0.3">
      <c r="A11" s="81" t="s">
        <v>17</v>
      </c>
      <c r="B11" s="80" t="s">
        <v>18</v>
      </c>
      <c r="C11" s="77" t="s">
        <v>54</v>
      </c>
      <c r="D11" s="76"/>
      <c r="E11" s="78"/>
      <c r="F11" s="79"/>
      <c r="G11" s="77" t="s">
        <v>54</v>
      </c>
      <c r="H11" s="76"/>
      <c r="I11" s="78"/>
      <c r="J11" s="76"/>
      <c r="K11" s="75"/>
      <c r="L11" s="77" t="s">
        <v>54</v>
      </c>
      <c r="M11" s="76"/>
      <c r="N11" s="75"/>
    </row>
    <row r="12" spans="1:14" x14ac:dyDescent="0.25">
      <c r="A12" s="74">
        <v>2020</v>
      </c>
      <c r="B12" s="73" t="s">
        <v>19</v>
      </c>
      <c r="C12" s="69">
        <v>497</v>
      </c>
      <c r="D12" s="71">
        <v>497</v>
      </c>
      <c r="E12" s="68">
        <v>51</v>
      </c>
      <c r="F12" s="67">
        <v>245</v>
      </c>
      <c r="G12" s="72">
        <v>13574</v>
      </c>
      <c r="H12" s="190">
        <v>64</v>
      </c>
      <c r="I12" s="65">
        <v>13510</v>
      </c>
      <c r="J12" s="66">
        <v>3478</v>
      </c>
      <c r="K12" s="65">
        <v>10096</v>
      </c>
      <c r="L12" s="161">
        <v>16</v>
      </c>
      <c r="M12" s="71">
        <v>0</v>
      </c>
      <c r="N12" s="65">
        <v>16</v>
      </c>
    </row>
    <row r="13" spans="1:14" x14ac:dyDescent="0.25">
      <c r="A13" s="237"/>
      <c r="B13" s="276" t="s">
        <v>20</v>
      </c>
      <c r="C13" s="69">
        <v>510</v>
      </c>
      <c r="D13" s="66">
        <v>510</v>
      </c>
      <c r="E13" s="68">
        <v>51</v>
      </c>
      <c r="F13" s="67">
        <v>259</v>
      </c>
      <c r="G13" s="155">
        <v>13527</v>
      </c>
      <c r="H13" s="160">
        <v>64</v>
      </c>
      <c r="I13" s="159">
        <v>13463</v>
      </c>
      <c r="J13" s="66">
        <v>3259</v>
      </c>
      <c r="K13" s="65">
        <v>10268</v>
      </c>
      <c r="L13" s="161">
        <v>16</v>
      </c>
      <c r="M13" s="66">
        <v>0</v>
      </c>
      <c r="N13" s="65">
        <v>16</v>
      </c>
    </row>
    <row r="14" spans="1:14" x14ac:dyDescent="0.25">
      <c r="A14" s="237"/>
      <c r="B14" s="276" t="s">
        <v>21</v>
      </c>
      <c r="C14" s="69">
        <v>525</v>
      </c>
      <c r="D14" s="66">
        <v>525</v>
      </c>
      <c r="E14" s="68">
        <v>51</v>
      </c>
      <c r="F14" s="67">
        <v>275</v>
      </c>
      <c r="G14" s="155">
        <v>13409</v>
      </c>
      <c r="H14" s="160">
        <v>64</v>
      </c>
      <c r="I14" s="159">
        <v>13345</v>
      </c>
      <c r="J14" s="66">
        <v>3199</v>
      </c>
      <c r="K14" s="65">
        <v>10210</v>
      </c>
      <c r="L14" s="161">
        <v>16</v>
      </c>
      <c r="M14" s="66">
        <v>0</v>
      </c>
      <c r="N14" s="65">
        <v>16</v>
      </c>
    </row>
    <row r="15" spans="1:14" x14ac:dyDescent="0.25">
      <c r="A15" s="237"/>
      <c r="B15" s="276" t="s">
        <v>22</v>
      </c>
      <c r="C15" s="69">
        <v>525</v>
      </c>
      <c r="D15" s="66">
        <v>525</v>
      </c>
      <c r="E15" s="68">
        <v>51</v>
      </c>
      <c r="F15" s="67">
        <v>275</v>
      </c>
      <c r="G15" s="72">
        <v>12979</v>
      </c>
      <c r="H15" s="190">
        <v>64</v>
      </c>
      <c r="I15" s="65">
        <v>12915</v>
      </c>
      <c r="J15" s="66">
        <v>3974</v>
      </c>
      <c r="K15" s="65">
        <v>9005</v>
      </c>
      <c r="L15" s="161">
        <v>17</v>
      </c>
      <c r="M15" s="66">
        <v>0</v>
      </c>
      <c r="N15" s="65">
        <v>17</v>
      </c>
    </row>
    <row r="16" spans="1:14" x14ac:dyDescent="0.25">
      <c r="A16" s="237"/>
      <c r="B16" s="276" t="s">
        <v>23</v>
      </c>
      <c r="C16" s="69">
        <v>525</v>
      </c>
      <c r="D16" s="66">
        <v>525</v>
      </c>
      <c r="E16" s="68">
        <v>51</v>
      </c>
      <c r="F16" s="67">
        <v>276</v>
      </c>
      <c r="G16" s="72">
        <v>13067</v>
      </c>
      <c r="H16" s="190">
        <v>64</v>
      </c>
      <c r="I16" s="65">
        <v>13003</v>
      </c>
      <c r="J16" s="66">
        <v>3583</v>
      </c>
      <c r="K16" s="65">
        <v>9484</v>
      </c>
      <c r="L16" s="161">
        <v>17</v>
      </c>
      <c r="M16" s="66">
        <v>0</v>
      </c>
      <c r="N16" s="65">
        <v>17</v>
      </c>
    </row>
    <row r="17" spans="1:14" x14ac:dyDescent="0.25">
      <c r="A17" s="237"/>
      <c r="B17" s="276" t="s">
        <v>24</v>
      </c>
      <c r="C17" s="69">
        <v>524</v>
      </c>
      <c r="D17" s="66">
        <v>524</v>
      </c>
      <c r="E17" s="68">
        <v>51</v>
      </c>
      <c r="F17" s="67">
        <v>277</v>
      </c>
      <c r="G17" s="72">
        <v>13013</v>
      </c>
      <c r="H17" s="190">
        <v>64</v>
      </c>
      <c r="I17" s="65">
        <v>12949</v>
      </c>
      <c r="J17" s="66">
        <v>1824</v>
      </c>
      <c r="K17" s="65">
        <v>11189</v>
      </c>
      <c r="L17" s="161">
        <v>17</v>
      </c>
      <c r="M17" s="66">
        <v>0</v>
      </c>
      <c r="N17" s="65">
        <v>17</v>
      </c>
    </row>
    <row r="18" spans="1:14" x14ac:dyDescent="0.25">
      <c r="A18" s="237"/>
      <c r="B18" s="276" t="s">
        <v>25</v>
      </c>
      <c r="C18" s="69">
        <v>524</v>
      </c>
      <c r="D18" s="66">
        <v>524</v>
      </c>
      <c r="E18" s="68">
        <v>51</v>
      </c>
      <c r="F18" s="67">
        <v>277</v>
      </c>
      <c r="G18" s="72">
        <v>13093</v>
      </c>
      <c r="H18" s="190">
        <v>64</v>
      </c>
      <c r="I18" s="65">
        <v>13029</v>
      </c>
      <c r="J18" s="66">
        <v>1727</v>
      </c>
      <c r="K18" s="65">
        <v>11366</v>
      </c>
      <c r="L18" s="161">
        <v>18</v>
      </c>
      <c r="M18" s="66">
        <v>0</v>
      </c>
      <c r="N18" s="65">
        <v>18</v>
      </c>
    </row>
    <row r="19" spans="1:14" x14ac:dyDescent="0.25">
      <c r="A19" s="237"/>
      <c r="B19" s="276" t="s">
        <v>26</v>
      </c>
      <c r="C19" s="69">
        <v>523</v>
      </c>
      <c r="D19" s="66">
        <v>523</v>
      </c>
      <c r="E19" s="68">
        <v>51</v>
      </c>
      <c r="F19" s="67">
        <v>278</v>
      </c>
      <c r="G19" s="72">
        <v>13212</v>
      </c>
      <c r="H19" s="190">
        <v>64</v>
      </c>
      <c r="I19" s="65">
        <v>13148</v>
      </c>
      <c r="J19" s="66">
        <v>1549</v>
      </c>
      <c r="K19" s="65">
        <v>11663</v>
      </c>
      <c r="L19" s="161">
        <v>18</v>
      </c>
      <c r="M19" s="66">
        <v>0</v>
      </c>
      <c r="N19" s="65">
        <v>18</v>
      </c>
    </row>
    <row r="20" spans="1:14" x14ac:dyDescent="0.25">
      <c r="A20" s="237"/>
      <c r="B20" s="276" t="s">
        <v>27</v>
      </c>
      <c r="C20" s="69">
        <v>513</v>
      </c>
      <c r="D20" s="66">
        <v>513</v>
      </c>
      <c r="E20" s="68">
        <v>54</v>
      </c>
      <c r="F20" s="67">
        <v>281</v>
      </c>
      <c r="G20" s="72">
        <v>13175</v>
      </c>
      <c r="H20" s="190">
        <v>64</v>
      </c>
      <c r="I20" s="65">
        <v>13111</v>
      </c>
      <c r="J20" s="66">
        <v>1669</v>
      </c>
      <c r="K20" s="65">
        <v>11506</v>
      </c>
      <c r="L20" s="161">
        <v>18</v>
      </c>
      <c r="M20" s="66">
        <v>0</v>
      </c>
      <c r="N20" s="65">
        <v>18</v>
      </c>
    </row>
    <row r="21" spans="1:14" x14ac:dyDescent="0.25">
      <c r="A21" s="237"/>
      <c r="B21" s="276" t="s">
        <v>28</v>
      </c>
      <c r="C21" s="69">
        <v>514</v>
      </c>
      <c r="D21" s="66">
        <v>514</v>
      </c>
      <c r="E21" s="68">
        <v>54</v>
      </c>
      <c r="F21" s="67">
        <v>281</v>
      </c>
      <c r="G21" s="72">
        <v>13232</v>
      </c>
      <c r="H21" s="190">
        <v>64</v>
      </c>
      <c r="I21" s="65">
        <v>13168</v>
      </c>
      <c r="J21" s="66">
        <v>1643</v>
      </c>
      <c r="K21" s="65">
        <v>11589</v>
      </c>
      <c r="L21" s="161">
        <v>18</v>
      </c>
      <c r="M21" s="66">
        <v>0</v>
      </c>
      <c r="N21" s="65">
        <v>18</v>
      </c>
    </row>
    <row r="22" spans="1:14" x14ac:dyDescent="0.25">
      <c r="A22" s="237"/>
      <c r="B22" s="276" t="s">
        <v>29</v>
      </c>
      <c r="C22" s="69">
        <v>516</v>
      </c>
      <c r="D22" s="66">
        <v>516</v>
      </c>
      <c r="E22" s="68">
        <v>54</v>
      </c>
      <c r="F22" s="67">
        <v>282</v>
      </c>
      <c r="G22" s="72">
        <v>13213</v>
      </c>
      <c r="H22" s="190">
        <v>64</v>
      </c>
      <c r="I22" s="65">
        <v>13149</v>
      </c>
      <c r="J22" s="66">
        <v>1637</v>
      </c>
      <c r="K22" s="65">
        <v>11576</v>
      </c>
      <c r="L22" s="161">
        <v>18</v>
      </c>
      <c r="M22" s="66">
        <v>0</v>
      </c>
      <c r="N22" s="65">
        <v>18</v>
      </c>
    </row>
    <row r="23" spans="1:14" ht="15.75" thickBot="1" x14ac:dyDescent="0.3">
      <c r="A23" s="266"/>
      <c r="B23" s="277" t="s">
        <v>30</v>
      </c>
      <c r="C23" s="267">
        <v>513</v>
      </c>
      <c r="D23" s="268">
        <v>513</v>
      </c>
      <c r="E23" s="269">
        <v>54</v>
      </c>
      <c r="F23" s="270">
        <v>284</v>
      </c>
      <c r="G23" s="271">
        <v>13421</v>
      </c>
      <c r="H23" s="272">
        <v>64</v>
      </c>
      <c r="I23" s="273">
        <v>13357</v>
      </c>
      <c r="J23" s="268">
        <v>1729</v>
      </c>
      <c r="K23" s="273">
        <v>11692</v>
      </c>
      <c r="L23" s="274">
        <v>19</v>
      </c>
      <c r="M23" s="268">
        <v>0</v>
      </c>
      <c r="N23" s="273">
        <v>19</v>
      </c>
    </row>
    <row r="24" spans="1:14" x14ac:dyDescent="0.25">
      <c r="A24" s="275">
        <v>2021</v>
      </c>
      <c r="B24" s="278" t="s">
        <v>19</v>
      </c>
      <c r="C24" s="308">
        <v>513</v>
      </c>
      <c r="D24" s="265">
        <v>513</v>
      </c>
      <c r="E24" s="309">
        <v>54</v>
      </c>
      <c r="F24" s="265">
        <v>285</v>
      </c>
      <c r="G24" s="310">
        <v>13505</v>
      </c>
      <c r="H24" s="311">
        <v>64</v>
      </c>
      <c r="I24" s="265">
        <v>13441</v>
      </c>
      <c r="J24" s="312">
        <v>1752</v>
      </c>
      <c r="K24" s="265">
        <v>11753</v>
      </c>
      <c r="L24" s="313">
        <v>20</v>
      </c>
      <c r="M24" s="265">
        <v>0</v>
      </c>
      <c r="N24" s="314">
        <v>20</v>
      </c>
    </row>
    <row r="25" spans="1:14" x14ac:dyDescent="0.25">
      <c r="A25" s="74"/>
      <c r="B25" s="373" t="s">
        <v>20</v>
      </c>
      <c r="C25" s="374">
        <v>514</v>
      </c>
      <c r="D25" s="265">
        <v>514</v>
      </c>
      <c r="E25" s="68">
        <v>54</v>
      </c>
      <c r="F25" s="375">
        <v>286</v>
      </c>
      <c r="G25" s="376">
        <v>13397</v>
      </c>
      <c r="H25" s="377">
        <v>64</v>
      </c>
      <c r="I25" s="265">
        <v>13333</v>
      </c>
      <c r="J25" s="66">
        <v>1443</v>
      </c>
      <c r="K25" s="265">
        <v>11954</v>
      </c>
      <c r="L25" s="161">
        <v>21</v>
      </c>
      <c r="M25" s="265">
        <v>0</v>
      </c>
      <c r="N25" s="378">
        <v>21</v>
      </c>
    </row>
    <row r="26" spans="1:14" x14ac:dyDescent="0.25">
      <c r="A26" s="74"/>
      <c r="B26" s="373" t="s">
        <v>21</v>
      </c>
      <c r="C26" s="374">
        <v>513</v>
      </c>
      <c r="D26" s="265">
        <v>510</v>
      </c>
      <c r="E26" s="68">
        <v>52</v>
      </c>
      <c r="F26" s="375">
        <v>282</v>
      </c>
      <c r="G26" s="376">
        <v>13401</v>
      </c>
      <c r="H26" s="377">
        <v>64</v>
      </c>
      <c r="I26" s="265">
        <v>13361</v>
      </c>
      <c r="J26" s="66">
        <v>1654</v>
      </c>
      <c r="K26" s="265">
        <v>11747</v>
      </c>
      <c r="L26" s="161">
        <v>21</v>
      </c>
      <c r="M26" s="265">
        <v>0</v>
      </c>
      <c r="N26" s="378">
        <v>21</v>
      </c>
    </row>
    <row r="27" spans="1:14" x14ac:dyDescent="0.25">
      <c r="A27" s="74"/>
      <c r="B27" s="373" t="s">
        <v>22</v>
      </c>
      <c r="C27" s="374">
        <v>504</v>
      </c>
      <c r="D27" s="265">
        <v>503</v>
      </c>
      <c r="E27" s="68">
        <v>45</v>
      </c>
      <c r="F27" s="375">
        <v>275</v>
      </c>
      <c r="G27" s="376">
        <v>13508</v>
      </c>
      <c r="H27" s="380">
        <v>64</v>
      </c>
      <c r="I27" s="381">
        <v>13444</v>
      </c>
      <c r="J27" s="159">
        <v>1666</v>
      </c>
      <c r="K27" s="265">
        <v>11842</v>
      </c>
      <c r="L27" s="161">
        <v>21</v>
      </c>
      <c r="M27" s="265">
        <v>0</v>
      </c>
      <c r="N27" s="378">
        <v>21</v>
      </c>
    </row>
    <row r="28" spans="1:14" x14ac:dyDescent="0.25">
      <c r="A28" s="74"/>
      <c r="B28" s="373" t="s">
        <v>23</v>
      </c>
      <c r="C28" s="374">
        <v>503</v>
      </c>
      <c r="D28" s="375">
        <v>503</v>
      </c>
      <c r="E28" s="383">
        <v>45</v>
      </c>
      <c r="F28" s="375">
        <v>276</v>
      </c>
      <c r="G28" s="376">
        <v>13602</v>
      </c>
      <c r="H28" s="380">
        <v>64</v>
      </c>
      <c r="I28" s="381">
        <v>13538</v>
      </c>
      <c r="J28" s="384">
        <v>1622</v>
      </c>
      <c r="K28" s="375">
        <v>11980</v>
      </c>
      <c r="L28" s="161">
        <v>21</v>
      </c>
      <c r="M28" s="265">
        <v>0</v>
      </c>
      <c r="N28" s="378">
        <v>21</v>
      </c>
    </row>
    <row r="29" spans="1:14" x14ac:dyDescent="0.25">
      <c r="A29" s="74"/>
      <c r="B29" s="373" t="s">
        <v>24</v>
      </c>
      <c r="C29" s="374">
        <v>505</v>
      </c>
      <c r="D29" s="375">
        <v>505</v>
      </c>
      <c r="E29" s="383">
        <v>45</v>
      </c>
      <c r="F29" s="375">
        <v>277</v>
      </c>
      <c r="G29" s="376">
        <v>13527</v>
      </c>
      <c r="H29" s="380">
        <v>64</v>
      </c>
      <c r="I29" s="381">
        <v>13463</v>
      </c>
      <c r="J29" s="384">
        <v>1638</v>
      </c>
      <c r="K29" s="375">
        <v>11889</v>
      </c>
      <c r="L29" s="161">
        <v>21</v>
      </c>
      <c r="M29" s="265">
        <v>0</v>
      </c>
      <c r="N29" s="378">
        <v>21</v>
      </c>
    </row>
    <row r="30" spans="1:14" x14ac:dyDescent="0.25">
      <c r="A30" s="74"/>
      <c r="B30" s="373" t="s">
        <v>25</v>
      </c>
      <c r="C30" s="374">
        <v>505</v>
      </c>
      <c r="D30" s="375">
        <v>505</v>
      </c>
      <c r="E30" s="383">
        <v>45</v>
      </c>
      <c r="F30" s="375">
        <v>277</v>
      </c>
      <c r="G30" s="376">
        <v>13723</v>
      </c>
      <c r="H30" s="380">
        <v>64</v>
      </c>
      <c r="I30" s="381">
        <v>13659</v>
      </c>
      <c r="J30" s="384">
        <v>1608</v>
      </c>
      <c r="K30" s="375">
        <v>12115</v>
      </c>
      <c r="L30" s="161">
        <v>21</v>
      </c>
      <c r="M30" s="265">
        <v>0</v>
      </c>
      <c r="N30" s="378">
        <v>21</v>
      </c>
    </row>
    <row r="31" spans="1:14" x14ac:dyDescent="0.25">
      <c r="A31" s="74"/>
      <c r="B31" s="373" t="s">
        <v>26</v>
      </c>
      <c r="C31" s="374">
        <v>505</v>
      </c>
      <c r="D31" s="375">
        <v>505</v>
      </c>
      <c r="E31" s="383">
        <v>45</v>
      </c>
      <c r="F31" s="375">
        <v>279</v>
      </c>
      <c r="G31" s="374">
        <v>13645</v>
      </c>
      <c r="H31" s="399">
        <v>64</v>
      </c>
      <c r="I31" s="400">
        <v>13581</v>
      </c>
      <c r="J31" s="384">
        <v>1526</v>
      </c>
      <c r="K31" s="375">
        <v>12119</v>
      </c>
      <c r="L31" s="161">
        <v>21</v>
      </c>
      <c r="M31" s="265">
        <v>0</v>
      </c>
      <c r="N31" s="378">
        <v>21</v>
      </c>
    </row>
    <row r="32" spans="1:14" x14ac:dyDescent="0.25">
      <c r="A32" s="275"/>
      <c r="B32" s="276" t="s">
        <v>27</v>
      </c>
      <c r="C32" s="374">
        <v>507</v>
      </c>
      <c r="D32" s="375">
        <v>507</v>
      </c>
      <c r="E32" s="383">
        <v>45</v>
      </c>
      <c r="F32" s="375">
        <v>278</v>
      </c>
      <c r="G32" s="374">
        <v>13634</v>
      </c>
      <c r="H32" s="399">
        <v>64</v>
      </c>
      <c r="I32" s="400">
        <v>13570</v>
      </c>
      <c r="J32" s="384">
        <v>1520</v>
      </c>
      <c r="K32" s="375">
        <v>12114</v>
      </c>
      <c r="L32" s="161">
        <v>21</v>
      </c>
      <c r="M32" s="265">
        <v>0</v>
      </c>
      <c r="N32" s="378">
        <v>21</v>
      </c>
    </row>
    <row r="33" spans="1:40" x14ac:dyDescent="0.25">
      <c r="A33" s="603"/>
      <c r="B33" s="276" t="s">
        <v>28</v>
      </c>
      <c r="C33" s="604">
        <v>511</v>
      </c>
      <c r="D33" s="375">
        <v>511</v>
      </c>
      <c r="E33" s="383">
        <v>45</v>
      </c>
      <c r="F33" s="375">
        <v>278</v>
      </c>
      <c r="G33" s="374">
        <v>13732</v>
      </c>
      <c r="H33" s="399">
        <v>64</v>
      </c>
      <c r="I33" s="400">
        <v>13668</v>
      </c>
      <c r="J33" s="384">
        <v>1493</v>
      </c>
      <c r="K33" s="375">
        <v>12239</v>
      </c>
      <c r="L33" s="161">
        <v>21</v>
      </c>
      <c r="M33" s="265">
        <v>0</v>
      </c>
      <c r="N33" s="378">
        <v>21</v>
      </c>
    </row>
    <row r="34" spans="1:40" x14ac:dyDescent="0.25">
      <c r="A34" s="603"/>
      <c r="B34" s="276" t="s">
        <v>29</v>
      </c>
      <c r="C34" s="604">
        <v>515</v>
      </c>
      <c r="D34" s="375">
        <v>515</v>
      </c>
      <c r="E34" s="605">
        <v>45</v>
      </c>
      <c r="F34" s="375">
        <v>280</v>
      </c>
      <c r="G34" s="606">
        <v>13887</v>
      </c>
      <c r="H34" s="399">
        <v>63</v>
      </c>
      <c r="I34" s="400">
        <v>13824</v>
      </c>
      <c r="J34" s="384">
        <v>1507</v>
      </c>
      <c r="K34" s="607">
        <v>12380</v>
      </c>
      <c r="L34" s="608">
        <v>21</v>
      </c>
      <c r="M34" s="265">
        <v>0</v>
      </c>
      <c r="N34" s="609">
        <v>21</v>
      </c>
    </row>
    <row r="35" spans="1:40" ht="15.75" thickBot="1" x14ac:dyDescent="0.3">
      <c r="A35" s="603"/>
      <c r="B35" s="277" t="s">
        <v>30</v>
      </c>
      <c r="C35" s="604">
        <v>516</v>
      </c>
      <c r="D35" s="610">
        <v>516</v>
      </c>
      <c r="E35" s="611">
        <v>45</v>
      </c>
      <c r="F35" s="400">
        <v>281</v>
      </c>
      <c r="G35" s="612">
        <v>13836</v>
      </c>
      <c r="H35" s="613">
        <v>60</v>
      </c>
      <c r="I35" s="400">
        <v>13777</v>
      </c>
      <c r="J35" s="610">
        <v>1479</v>
      </c>
      <c r="K35" s="607">
        <v>12458</v>
      </c>
      <c r="L35" s="608">
        <v>20</v>
      </c>
      <c r="M35" s="614">
        <v>0</v>
      </c>
      <c r="N35" s="381">
        <v>20</v>
      </c>
    </row>
    <row r="36" spans="1:40" x14ac:dyDescent="0.25">
      <c r="B36" s="136" t="s">
        <v>33</v>
      </c>
      <c r="C36" s="70" t="s">
        <v>34</v>
      </c>
      <c r="D36" s="70"/>
      <c r="E36" s="70"/>
      <c r="F36" s="70"/>
      <c r="G36" s="70"/>
      <c r="H36" s="70"/>
      <c r="I36" s="70"/>
    </row>
    <row r="37" spans="1:40" x14ac:dyDescent="0.25">
      <c r="B37" s="70"/>
      <c r="C37" s="70" t="s">
        <v>111</v>
      </c>
      <c r="D37" s="70"/>
      <c r="E37" s="70"/>
    </row>
    <row r="39" spans="1:40" ht="15.75" customHeight="1" x14ac:dyDescent="0.25"/>
    <row r="40" spans="1:40" ht="15.75" customHeight="1" x14ac:dyDescent="0.25"/>
    <row r="41" spans="1:40" ht="15.75" customHeight="1" x14ac:dyDescent="0.25"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</row>
    <row r="42" spans="1:40" ht="15.75" customHeight="1" x14ac:dyDescent="0.25"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</row>
    <row r="43" spans="1:40" ht="15" customHeight="1" x14ac:dyDescent="0.25"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</row>
    <row r="44" spans="1:40" ht="15" customHeight="1" x14ac:dyDescent="0.25"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</row>
    <row r="45" spans="1:40" x14ac:dyDescent="0.25"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</row>
    <row r="46" spans="1:40" x14ac:dyDescent="0.25"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</row>
    <row r="47" spans="1:40" x14ac:dyDescent="0.25"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</row>
    <row r="48" spans="1:40" x14ac:dyDescent="0.25"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</row>
    <row r="49" spans="26:40" x14ac:dyDescent="0.25"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</row>
    <row r="50" spans="26:40" x14ac:dyDescent="0.25"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</row>
    <row r="51" spans="26:40" x14ac:dyDescent="0.25"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</row>
    <row r="52" spans="26:40" x14ac:dyDescent="0.25"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</row>
    <row r="53" spans="26:40" x14ac:dyDescent="0.25"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</row>
    <row r="54" spans="26:40" x14ac:dyDescent="0.25"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</row>
    <row r="55" spans="26:40" x14ac:dyDescent="0.25"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</row>
    <row r="56" spans="26:40" x14ac:dyDescent="0.25"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</row>
    <row r="57" spans="26:40" x14ac:dyDescent="0.25"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</row>
    <row r="58" spans="26:40" x14ac:dyDescent="0.25"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</row>
  </sheetData>
  <mergeCells count="15">
    <mergeCell ref="C2:G2"/>
    <mergeCell ref="C5:N6"/>
    <mergeCell ref="C7:C10"/>
    <mergeCell ref="G7:G10"/>
    <mergeCell ref="L7:L10"/>
    <mergeCell ref="D8:D10"/>
    <mergeCell ref="E8:E10"/>
    <mergeCell ref="F8:F10"/>
    <mergeCell ref="H8:H10"/>
    <mergeCell ref="I8:I10"/>
    <mergeCell ref="J8:K8"/>
    <mergeCell ref="M8:M10"/>
    <mergeCell ref="N8:N10"/>
    <mergeCell ref="J9:J10"/>
    <mergeCell ref="K9:K1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R73"/>
  <sheetViews>
    <sheetView zoomScaleNormal="100" workbookViewId="0">
      <pane xSplit="2" ySplit="4" topLeftCell="C5" activePane="bottomRight" state="frozen"/>
      <selection pane="topRight" activeCell="C1" sqref="C1"/>
      <selection pane="bottomLeft" activeCell="A12" sqref="A12"/>
      <selection pane="bottomRight" activeCell="B75" sqref="B75"/>
    </sheetView>
  </sheetViews>
  <sheetFormatPr defaultRowHeight="15" x14ac:dyDescent="0.25"/>
  <cols>
    <col min="1" max="1" width="5.5703125" style="1" bestFit="1" customWidth="1"/>
    <col min="2" max="2" width="9.85546875" style="1" customWidth="1"/>
    <col min="3" max="3" width="20.5703125" style="3" customWidth="1"/>
    <col min="4" max="4" width="11.7109375" style="3" customWidth="1"/>
    <col min="5" max="5" width="12.7109375" style="3" customWidth="1"/>
    <col min="6" max="6" width="17.85546875" style="3" customWidth="1"/>
    <col min="7" max="8" width="11.140625" style="3" bestFit="1" customWidth="1"/>
    <col min="9" max="9" width="15.28515625" style="88" bestFit="1" customWidth="1"/>
    <col min="10" max="10" width="16.85546875" style="88" bestFit="1" customWidth="1"/>
    <col min="11" max="11" width="15.28515625" style="88" bestFit="1" customWidth="1"/>
    <col min="12" max="12" width="16.85546875" style="88" bestFit="1" customWidth="1"/>
    <col min="13" max="15" width="14.28515625" style="88" bestFit="1" customWidth="1"/>
    <col min="16" max="17" width="10.28515625" style="3" bestFit="1" customWidth="1"/>
    <col min="18" max="18" width="10" style="3" customWidth="1"/>
    <col min="19" max="19" width="10.28515625" style="3" bestFit="1" customWidth="1"/>
    <col min="20" max="20" width="10.140625" style="3" bestFit="1" customWidth="1"/>
    <col min="21" max="21" width="9.28515625" style="3" bestFit="1" customWidth="1"/>
    <col min="22" max="22" width="9.42578125" style="3" customWidth="1"/>
    <col min="23" max="23" width="11" style="3" customWidth="1"/>
    <col min="24" max="24" width="7.7109375" style="3" bestFit="1" customWidth="1"/>
    <col min="25" max="25" width="9.85546875" style="3" customWidth="1"/>
    <col min="26" max="26" width="11" style="3" customWidth="1"/>
    <col min="27" max="27" width="8.7109375" style="3" customWidth="1"/>
    <col min="28" max="28" width="8.85546875" style="3" customWidth="1"/>
    <col min="29" max="29" width="9.28515625" style="3" customWidth="1"/>
    <col min="30" max="30" width="12.5703125" style="3" customWidth="1"/>
    <col min="31" max="31" width="13.42578125" style="3" customWidth="1"/>
    <col min="32" max="32" width="13.85546875" style="3" customWidth="1"/>
    <col min="33" max="33" width="11.140625" style="3" bestFit="1" customWidth="1"/>
    <col min="34" max="34" width="10.140625" style="3" bestFit="1" customWidth="1"/>
    <col min="35" max="38" width="11.140625" style="3" bestFit="1" customWidth="1"/>
    <col min="39" max="39" width="25.140625" style="3" customWidth="1"/>
    <col min="40" max="40" width="10.85546875" style="3" customWidth="1"/>
    <col min="41" max="41" width="9.140625" style="3" bestFit="1" customWidth="1"/>
    <col min="42" max="42" width="15.42578125" style="3" customWidth="1"/>
    <col min="43" max="46" width="9.140625" style="3"/>
    <col min="47" max="49" width="9.42578125" style="3" customWidth="1"/>
    <col min="50" max="51" width="9.140625" style="3"/>
    <col min="52" max="52" width="9.42578125" style="3" customWidth="1"/>
    <col min="53" max="54" width="9.140625" style="3"/>
    <col min="55" max="55" width="9.42578125" style="3" customWidth="1"/>
    <col min="56" max="68" width="9.140625" style="3"/>
    <col min="69" max="16384" width="9.140625" style="1"/>
  </cols>
  <sheetData>
    <row r="1" spans="1:42" ht="19.5" customHeight="1" x14ac:dyDescent="0.25">
      <c r="C1" s="1"/>
      <c r="D1" s="1"/>
      <c r="E1" s="1"/>
      <c r="F1" s="2"/>
      <c r="G1" s="2"/>
      <c r="H1" s="2"/>
      <c r="I1" s="86"/>
      <c r="J1" s="86"/>
      <c r="K1" s="86"/>
      <c r="L1" s="86"/>
      <c r="M1" s="86"/>
      <c r="N1" s="86"/>
      <c r="O1" s="86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42" ht="19.5" customHeight="1" x14ac:dyDescent="0.25">
      <c r="C2" s="448" t="s">
        <v>99</v>
      </c>
      <c r="D2" s="448"/>
      <c r="E2" s="448"/>
      <c r="F2" s="448"/>
      <c r="G2" s="87"/>
      <c r="H2" s="87"/>
    </row>
    <row r="3" spans="1:42" s="3" customFormat="1" ht="14.25" x14ac:dyDescent="0.2">
      <c r="C3" s="5"/>
      <c r="I3" s="88"/>
      <c r="J3" s="88"/>
      <c r="K3" s="88"/>
      <c r="L3" s="88"/>
      <c r="M3" s="88"/>
      <c r="N3" s="88"/>
      <c r="O3" s="88"/>
    </row>
    <row r="4" spans="1:42" ht="15.75" thickBot="1" x14ac:dyDescent="0.3"/>
    <row r="5" spans="1:42" ht="15" customHeight="1" x14ac:dyDescent="0.25">
      <c r="C5" s="89"/>
      <c r="D5" s="90"/>
      <c r="E5" s="90"/>
      <c r="F5" s="450" t="s">
        <v>66</v>
      </c>
      <c r="G5" s="450"/>
      <c r="H5" s="450"/>
      <c r="I5" s="91"/>
      <c r="J5" s="91"/>
      <c r="K5" s="91"/>
      <c r="L5" s="91"/>
      <c r="M5" s="450" t="s">
        <v>61</v>
      </c>
      <c r="N5" s="450"/>
      <c r="O5" s="450"/>
      <c r="P5" s="450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450" t="s">
        <v>71</v>
      </c>
      <c r="AH5" s="450"/>
      <c r="AI5" s="450"/>
      <c r="AJ5" s="450"/>
      <c r="AK5" s="6"/>
      <c r="AL5" s="6"/>
      <c r="AM5" s="523" t="s">
        <v>72</v>
      </c>
      <c r="AN5" s="523" t="s">
        <v>75</v>
      </c>
      <c r="AO5" s="523"/>
      <c r="AP5" s="524"/>
    </row>
    <row r="6" spans="1:42" ht="27" customHeight="1" thickBot="1" x14ac:dyDescent="0.3">
      <c r="C6" s="92"/>
      <c r="D6" s="93"/>
      <c r="E6" s="93"/>
      <c r="F6" s="452"/>
      <c r="G6" s="452"/>
      <c r="H6" s="452"/>
      <c r="I6" s="94"/>
      <c r="J6" s="94"/>
      <c r="K6" s="94"/>
      <c r="L6" s="94"/>
      <c r="M6" s="452"/>
      <c r="N6" s="452"/>
      <c r="O6" s="452"/>
      <c r="P6" s="452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452"/>
      <c r="AH6" s="452"/>
      <c r="AI6" s="452"/>
      <c r="AJ6" s="452"/>
      <c r="AK6" s="8"/>
      <c r="AL6" s="8"/>
      <c r="AM6" s="525"/>
      <c r="AN6" s="525"/>
      <c r="AO6" s="525"/>
      <c r="AP6" s="526"/>
    </row>
    <row r="7" spans="1:42" ht="15.75" customHeight="1" thickBot="1" x14ac:dyDescent="0.3">
      <c r="C7" s="453" t="s">
        <v>77</v>
      </c>
      <c r="D7" s="454"/>
      <c r="E7" s="527"/>
      <c r="F7" s="453" t="s">
        <v>62</v>
      </c>
      <c r="G7" s="531"/>
      <c r="H7" s="531"/>
      <c r="I7" s="531"/>
      <c r="J7" s="531"/>
      <c r="K7" s="531"/>
      <c r="L7" s="531"/>
      <c r="M7" s="532" t="s">
        <v>92</v>
      </c>
      <c r="N7" s="532"/>
      <c r="O7" s="532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536" t="s">
        <v>73</v>
      </c>
      <c r="AN7" s="577" t="s">
        <v>74</v>
      </c>
      <c r="AO7" s="577"/>
      <c r="AP7" s="578"/>
    </row>
    <row r="8" spans="1:42" ht="15.75" customHeight="1" thickBot="1" x14ac:dyDescent="0.3">
      <c r="C8" s="455"/>
      <c r="D8" s="456"/>
      <c r="E8" s="528"/>
      <c r="F8" s="455"/>
      <c r="G8" s="539" t="s">
        <v>63</v>
      </c>
      <c r="H8" s="540"/>
      <c r="I8" s="541"/>
      <c r="J8" s="539" t="s">
        <v>64</v>
      </c>
      <c r="K8" s="540"/>
      <c r="L8" s="541"/>
      <c r="M8" s="533"/>
      <c r="N8" s="533"/>
      <c r="O8" s="534"/>
      <c r="P8" s="548" t="s">
        <v>32</v>
      </c>
      <c r="Q8" s="549"/>
      <c r="R8" s="549"/>
      <c r="S8" s="549"/>
      <c r="T8" s="549"/>
      <c r="U8" s="549"/>
      <c r="V8" s="549"/>
      <c r="W8" s="549"/>
      <c r="X8" s="549"/>
      <c r="Y8" s="549"/>
      <c r="Z8" s="549"/>
      <c r="AA8" s="549"/>
      <c r="AB8" s="549"/>
      <c r="AC8" s="549"/>
      <c r="AD8" s="550"/>
      <c r="AE8" s="548"/>
      <c r="AF8" s="549"/>
      <c r="AG8" s="551" t="s">
        <v>69</v>
      </c>
      <c r="AH8" s="552"/>
      <c r="AI8" s="553"/>
      <c r="AJ8" s="560" t="s">
        <v>70</v>
      </c>
      <c r="AK8" s="560"/>
      <c r="AL8" s="561"/>
      <c r="AM8" s="537"/>
      <c r="AN8" s="533"/>
      <c r="AO8" s="533"/>
      <c r="AP8" s="534"/>
    </row>
    <row r="9" spans="1:42" ht="15" customHeight="1" x14ac:dyDescent="0.25">
      <c r="C9" s="455"/>
      <c r="D9" s="456"/>
      <c r="E9" s="528"/>
      <c r="F9" s="455"/>
      <c r="G9" s="542"/>
      <c r="H9" s="543"/>
      <c r="I9" s="544"/>
      <c r="J9" s="542"/>
      <c r="K9" s="543"/>
      <c r="L9" s="544"/>
      <c r="M9" s="533"/>
      <c r="N9" s="533"/>
      <c r="O9" s="533"/>
      <c r="P9" s="566" t="s">
        <v>94</v>
      </c>
      <c r="Q9" s="567"/>
      <c r="R9" s="568"/>
      <c r="S9" s="566" t="s">
        <v>95</v>
      </c>
      <c r="T9" s="567"/>
      <c r="U9" s="568"/>
      <c r="V9" s="539" t="s">
        <v>96</v>
      </c>
      <c r="W9" s="540"/>
      <c r="X9" s="541"/>
      <c r="Y9" s="566" t="s">
        <v>97</v>
      </c>
      <c r="Z9" s="567"/>
      <c r="AA9" s="568"/>
      <c r="AB9" s="566" t="s">
        <v>98</v>
      </c>
      <c r="AC9" s="567"/>
      <c r="AD9" s="568"/>
      <c r="AE9" s="575" t="s">
        <v>67</v>
      </c>
      <c r="AF9" s="540" t="s">
        <v>68</v>
      </c>
      <c r="AG9" s="554"/>
      <c r="AH9" s="555"/>
      <c r="AI9" s="556"/>
      <c r="AJ9" s="562"/>
      <c r="AK9" s="562"/>
      <c r="AL9" s="563"/>
      <c r="AM9" s="537"/>
      <c r="AN9" s="533"/>
      <c r="AO9" s="533"/>
      <c r="AP9" s="534"/>
    </row>
    <row r="10" spans="1:42" ht="45.75" customHeight="1" thickBot="1" x14ac:dyDescent="0.3">
      <c r="C10" s="472"/>
      <c r="D10" s="529"/>
      <c r="E10" s="530"/>
      <c r="F10" s="472"/>
      <c r="G10" s="545"/>
      <c r="H10" s="546"/>
      <c r="I10" s="547"/>
      <c r="J10" s="545"/>
      <c r="K10" s="546"/>
      <c r="L10" s="547"/>
      <c r="M10" s="535"/>
      <c r="N10" s="535"/>
      <c r="O10" s="535"/>
      <c r="P10" s="569"/>
      <c r="Q10" s="570"/>
      <c r="R10" s="571"/>
      <c r="S10" s="569"/>
      <c r="T10" s="570"/>
      <c r="U10" s="571"/>
      <c r="V10" s="542"/>
      <c r="W10" s="543"/>
      <c r="X10" s="544"/>
      <c r="Y10" s="569"/>
      <c r="Z10" s="570"/>
      <c r="AA10" s="571"/>
      <c r="AB10" s="572"/>
      <c r="AC10" s="573"/>
      <c r="AD10" s="574"/>
      <c r="AE10" s="576"/>
      <c r="AF10" s="546"/>
      <c r="AG10" s="557"/>
      <c r="AH10" s="558"/>
      <c r="AI10" s="559"/>
      <c r="AJ10" s="564"/>
      <c r="AK10" s="564"/>
      <c r="AL10" s="565"/>
      <c r="AM10" s="538"/>
      <c r="AN10" s="535"/>
      <c r="AO10" s="535"/>
      <c r="AP10" s="579"/>
    </row>
    <row r="11" spans="1:42" ht="15.75" thickBot="1" x14ac:dyDescent="0.3">
      <c r="A11" s="12" t="s">
        <v>17</v>
      </c>
      <c r="B11" s="13" t="s">
        <v>18</v>
      </c>
      <c r="C11" s="14" t="s">
        <v>54</v>
      </c>
      <c r="D11" s="17" t="s">
        <v>65</v>
      </c>
      <c r="E11" s="51" t="s">
        <v>14</v>
      </c>
      <c r="F11" s="14"/>
      <c r="G11" s="95" t="s">
        <v>54</v>
      </c>
      <c r="H11" s="48" t="s">
        <v>65</v>
      </c>
      <c r="I11" s="96" t="s">
        <v>14</v>
      </c>
      <c r="J11" s="97" t="s">
        <v>54</v>
      </c>
      <c r="K11" s="98" t="s">
        <v>65</v>
      </c>
      <c r="L11" s="99" t="s">
        <v>14</v>
      </c>
      <c r="M11" s="100" t="s">
        <v>54</v>
      </c>
      <c r="N11" s="101" t="s">
        <v>65</v>
      </c>
      <c r="O11" s="102" t="s">
        <v>14</v>
      </c>
      <c r="P11" s="103" t="s">
        <v>54</v>
      </c>
      <c r="Q11" s="48" t="s">
        <v>65</v>
      </c>
      <c r="R11" s="104" t="s">
        <v>14</v>
      </c>
      <c r="S11" s="103" t="s">
        <v>1</v>
      </c>
      <c r="T11" s="48" t="s">
        <v>7</v>
      </c>
      <c r="U11" s="104" t="s">
        <v>8</v>
      </c>
      <c r="V11" s="105" t="s">
        <v>54</v>
      </c>
      <c r="W11" s="48" t="s">
        <v>65</v>
      </c>
      <c r="X11" s="21" t="s">
        <v>14</v>
      </c>
      <c r="Y11" s="103" t="s">
        <v>54</v>
      </c>
      <c r="Z11" s="48" t="s">
        <v>65</v>
      </c>
      <c r="AA11" s="104" t="s">
        <v>14</v>
      </c>
      <c r="AB11" s="103" t="s">
        <v>54</v>
      </c>
      <c r="AC11" s="48" t="s">
        <v>65</v>
      </c>
      <c r="AD11" s="104" t="s">
        <v>14</v>
      </c>
      <c r="AE11" s="106" t="s">
        <v>54</v>
      </c>
      <c r="AF11" s="106" t="s">
        <v>15</v>
      </c>
      <c r="AG11" s="105" t="s">
        <v>54</v>
      </c>
      <c r="AH11" s="48" t="s">
        <v>65</v>
      </c>
      <c r="AI11" s="107" t="s">
        <v>14</v>
      </c>
      <c r="AJ11" s="106" t="s">
        <v>54</v>
      </c>
      <c r="AK11" s="48" t="s">
        <v>65</v>
      </c>
      <c r="AL11" s="108" t="s">
        <v>14</v>
      </c>
      <c r="AM11" s="109" t="s">
        <v>54</v>
      </c>
      <c r="AN11" s="106" t="s">
        <v>54</v>
      </c>
      <c r="AO11" s="48" t="s">
        <v>65</v>
      </c>
      <c r="AP11" s="21" t="s">
        <v>14</v>
      </c>
    </row>
    <row r="12" spans="1:42" x14ac:dyDescent="0.25">
      <c r="A12" s="226">
        <v>2020</v>
      </c>
      <c r="B12" s="263" t="s">
        <v>19</v>
      </c>
      <c r="C12" s="191">
        <v>1726348</v>
      </c>
      <c r="D12" s="192">
        <v>1254564</v>
      </c>
      <c r="E12" s="193">
        <v>469310</v>
      </c>
      <c r="F12" s="194">
        <v>538809</v>
      </c>
      <c r="G12" s="195">
        <v>140262</v>
      </c>
      <c r="H12" s="196">
        <v>51199</v>
      </c>
      <c r="I12" s="197">
        <v>89063</v>
      </c>
      <c r="J12" s="198">
        <v>398547</v>
      </c>
      <c r="K12" s="199">
        <v>91121</v>
      </c>
      <c r="L12" s="200">
        <v>307426</v>
      </c>
      <c r="M12" s="201">
        <v>1140948</v>
      </c>
      <c r="N12" s="202">
        <v>1072550</v>
      </c>
      <c r="O12" s="202">
        <v>68398</v>
      </c>
      <c r="P12" s="203">
        <v>843619</v>
      </c>
      <c r="Q12" s="204">
        <v>797054</v>
      </c>
      <c r="R12" s="205">
        <v>46565</v>
      </c>
      <c r="S12" s="203">
        <v>289950</v>
      </c>
      <c r="T12" s="204">
        <v>269855</v>
      </c>
      <c r="U12" s="205">
        <v>20095</v>
      </c>
      <c r="V12" s="206">
        <v>7379</v>
      </c>
      <c r="W12" s="204">
        <v>5641</v>
      </c>
      <c r="X12" s="207">
        <v>1738</v>
      </c>
      <c r="Y12" s="203">
        <v>0</v>
      </c>
      <c r="Z12" s="204">
        <v>0</v>
      </c>
      <c r="AA12" s="205">
        <v>0</v>
      </c>
      <c r="AB12" s="203">
        <v>0</v>
      </c>
      <c r="AC12" s="204">
        <v>0</v>
      </c>
      <c r="AD12" s="205">
        <v>0</v>
      </c>
      <c r="AE12" s="208">
        <v>1016177</v>
      </c>
      <c r="AF12" s="209">
        <v>124771</v>
      </c>
      <c r="AG12" s="210">
        <v>21184</v>
      </c>
      <c r="AH12" s="196">
        <v>14881</v>
      </c>
      <c r="AI12" s="211">
        <v>6303</v>
      </c>
      <c r="AJ12" s="209">
        <v>14396</v>
      </c>
      <c r="AK12" s="196">
        <v>2347</v>
      </c>
      <c r="AL12" s="212">
        <v>12049</v>
      </c>
      <c r="AM12" s="213">
        <v>2474</v>
      </c>
      <c r="AN12" s="209">
        <v>44117</v>
      </c>
      <c r="AO12" s="196">
        <v>39694</v>
      </c>
      <c r="AP12" s="207">
        <v>4423</v>
      </c>
    </row>
    <row r="13" spans="1:42" x14ac:dyDescent="0.25">
      <c r="A13" s="230"/>
      <c r="B13" s="246" t="s">
        <v>20</v>
      </c>
      <c r="C13" s="52">
        <v>1787249</v>
      </c>
      <c r="D13" s="32">
        <v>1291398</v>
      </c>
      <c r="E13" s="116">
        <v>494108</v>
      </c>
      <c r="F13" s="117">
        <v>564427</v>
      </c>
      <c r="G13" s="112">
        <v>136862</v>
      </c>
      <c r="H13" s="54">
        <v>47868</v>
      </c>
      <c r="I13" s="110">
        <v>88994</v>
      </c>
      <c r="J13" s="157">
        <v>427565</v>
      </c>
      <c r="K13" s="56">
        <v>94067</v>
      </c>
      <c r="L13" s="110">
        <v>333498</v>
      </c>
      <c r="M13" s="145">
        <v>1178063</v>
      </c>
      <c r="N13" s="56">
        <v>1111098</v>
      </c>
      <c r="O13" s="111">
        <v>66965</v>
      </c>
      <c r="P13" s="112">
        <v>883642</v>
      </c>
      <c r="Q13" s="54">
        <v>836539</v>
      </c>
      <c r="R13" s="113">
        <v>47103</v>
      </c>
      <c r="S13" s="112">
        <v>287050</v>
      </c>
      <c r="T13" s="54">
        <v>268854</v>
      </c>
      <c r="U13" s="113">
        <v>18196</v>
      </c>
      <c r="V13" s="114">
        <v>7371</v>
      </c>
      <c r="W13" s="54">
        <v>5705</v>
      </c>
      <c r="X13" s="29">
        <v>1666</v>
      </c>
      <c r="Y13" s="112">
        <v>0</v>
      </c>
      <c r="Z13" s="54">
        <v>0</v>
      </c>
      <c r="AA13" s="113">
        <v>0</v>
      </c>
      <c r="AB13" s="112">
        <v>0</v>
      </c>
      <c r="AC13" s="54">
        <v>0</v>
      </c>
      <c r="AD13" s="113">
        <v>0</v>
      </c>
      <c r="AE13" s="115">
        <v>1086920</v>
      </c>
      <c r="AF13" s="115">
        <v>91143</v>
      </c>
      <c r="AG13" s="114">
        <v>19524</v>
      </c>
      <c r="AH13" s="54">
        <v>13296</v>
      </c>
      <c r="AI13" s="118">
        <v>6228</v>
      </c>
      <c r="AJ13" s="115">
        <v>16506</v>
      </c>
      <c r="AK13" s="54">
        <v>2486</v>
      </c>
      <c r="AL13" s="29">
        <v>14020</v>
      </c>
      <c r="AM13" s="59">
        <v>1743</v>
      </c>
      <c r="AN13" s="115">
        <v>43016</v>
      </c>
      <c r="AO13" s="54">
        <v>38365</v>
      </c>
      <c r="AP13" s="29">
        <v>4651</v>
      </c>
    </row>
    <row r="14" spans="1:42" x14ac:dyDescent="0.25">
      <c r="A14" s="230"/>
      <c r="B14" s="246" t="s">
        <v>21</v>
      </c>
      <c r="C14" s="52">
        <v>1756597</v>
      </c>
      <c r="D14" s="32">
        <v>1284124</v>
      </c>
      <c r="E14" s="116">
        <v>470700</v>
      </c>
      <c r="F14" s="117">
        <v>537751</v>
      </c>
      <c r="G14" s="112">
        <v>116098</v>
      </c>
      <c r="H14" s="54">
        <v>38610</v>
      </c>
      <c r="I14" s="110">
        <v>77488</v>
      </c>
      <c r="J14" s="157">
        <v>421653</v>
      </c>
      <c r="K14" s="56">
        <v>89937</v>
      </c>
      <c r="L14" s="110">
        <v>331716</v>
      </c>
      <c r="M14" s="145">
        <v>1163636</v>
      </c>
      <c r="N14" s="56">
        <v>1107729</v>
      </c>
      <c r="O14" s="111">
        <v>55907</v>
      </c>
      <c r="P14" s="112">
        <v>885637</v>
      </c>
      <c r="Q14" s="54">
        <v>845889</v>
      </c>
      <c r="R14" s="113">
        <v>39748</v>
      </c>
      <c r="S14" s="112">
        <v>271996</v>
      </c>
      <c r="T14" s="54">
        <v>257172</v>
      </c>
      <c r="U14" s="113">
        <v>14824</v>
      </c>
      <c r="V14" s="114">
        <v>6003</v>
      </c>
      <c r="W14" s="54">
        <v>4668</v>
      </c>
      <c r="X14" s="29">
        <v>1335</v>
      </c>
      <c r="Y14" s="112">
        <v>0</v>
      </c>
      <c r="Z14" s="54">
        <v>0</v>
      </c>
      <c r="AA14" s="113">
        <v>0</v>
      </c>
      <c r="AB14" s="112">
        <v>0</v>
      </c>
      <c r="AC14" s="54">
        <v>0</v>
      </c>
      <c r="AD14" s="113">
        <v>0</v>
      </c>
      <c r="AE14" s="115">
        <v>1074031</v>
      </c>
      <c r="AF14" s="115">
        <v>89605</v>
      </c>
      <c r="AG14" s="114">
        <v>22804</v>
      </c>
      <c r="AH14" s="54">
        <v>16306</v>
      </c>
      <c r="AI14" s="118">
        <v>6498</v>
      </c>
      <c r="AJ14" s="115">
        <v>15453</v>
      </c>
      <c r="AK14" s="54">
        <v>2563</v>
      </c>
      <c r="AL14" s="29">
        <v>12890</v>
      </c>
      <c r="AM14" s="59">
        <v>1773</v>
      </c>
      <c r="AN14" s="115">
        <v>53437</v>
      </c>
      <c r="AO14" s="54">
        <v>47848</v>
      </c>
      <c r="AP14" s="29">
        <v>5589</v>
      </c>
    </row>
    <row r="15" spans="1:42" x14ac:dyDescent="0.25">
      <c r="B15" s="246" t="s">
        <v>22</v>
      </c>
      <c r="C15" s="24">
        <v>1395526</v>
      </c>
      <c r="D15" s="27">
        <v>1023198</v>
      </c>
      <c r="E15" s="214">
        <v>370475</v>
      </c>
      <c r="F15" s="215">
        <v>440002</v>
      </c>
      <c r="G15" s="216">
        <v>84570</v>
      </c>
      <c r="H15" s="54">
        <v>25482</v>
      </c>
      <c r="I15" s="235">
        <v>59088</v>
      </c>
      <c r="J15" s="238">
        <v>355432</v>
      </c>
      <c r="K15" s="56">
        <v>86322</v>
      </c>
      <c r="L15" s="228">
        <v>269110</v>
      </c>
      <c r="M15" s="145">
        <v>908320</v>
      </c>
      <c r="N15" s="56">
        <v>870717</v>
      </c>
      <c r="O15" s="111">
        <v>37603</v>
      </c>
      <c r="P15" s="112">
        <v>711521</v>
      </c>
      <c r="Q15" s="54">
        <v>684675</v>
      </c>
      <c r="R15" s="31">
        <v>26846</v>
      </c>
      <c r="S15" s="112">
        <v>192942</v>
      </c>
      <c r="T15" s="54">
        <v>183058</v>
      </c>
      <c r="U15" s="31">
        <v>9884</v>
      </c>
      <c r="V15" s="114">
        <v>3857</v>
      </c>
      <c r="W15" s="54">
        <v>2984</v>
      </c>
      <c r="X15" s="31">
        <v>873</v>
      </c>
      <c r="Y15" s="112">
        <v>0</v>
      </c>
      <c r="Z15" s="54">
        <v>0</v>
      </c>
      <c r="AA15" s="31">
        <v>0</v>
      </c>
      <c r="AB15" s="112">
        <v>0</v>
      </c>
      <c r="AC15" s="31">
        <v>0</v>
      </c>
      <c r="AD15" s="113">
        <v>0</v>
      </c>
      <c r="AE15" s="115">
        <v>820486</v>
      </c>
      <c r="AF15" s="115">
        <v>87834</v>
      </c>
      <c r="AG15" s="221">
        <v>25037</v>
      </c>
      <c r="AH15" s="31">
        <v>18789</v>
      </c>
      <c r="AI15" s="31">
        <v>6248</v>
      </c>
      <c r="AJ15" s="239">
        <v>13117</v>
      </c>
      <c r="AK15" s="54">
        <v>1819</v>
      </c>
      <c r="AL15" s="31">
        <v>11298</v>
      </c>
      <c r="AM15" s="59">
        <v>1853</v>
      </c>
      <c r="AN15" s="220">
        <v>45351</v>
      </c>
      <c r="AO15" s="54">
        <v>40677</v>
      </c>
      <c r="AP15" s="29">
        <v>4674</v>
      </c>
    </row>
    <row r="16" spans="1:42" x14ac:dyDescent="0.25">
      <c r="B16" s="246" t="s">
        <v>23</v>
      </c>
      <c r="C16" s="24">
        <v>1750627</v>
      </c>
      <c r="D16" s="27">
        <v>1328057</v>
      </c>
      <c r="E16" s="214">
        <v>420724</v>
      </c>
      <c r="F16" s="215">
        <v>500238</v>
      </c>
      <c r="G16" s="216">
        <v>96820</v>
      </c>
      <c r="H16" s="54">
        <v>31587</v>
      </c>
      <c r="I16" s="235">
        <v>65233</v>
      </c>
      <c r="J16" s="238">
        <v>403418</v>
      </c>
      <c r="K16" s="56">
        <v>101038</v>
      </c>
      <c r="L16" s="228">
        <v>302380</v>
      </c>
      <c r="M16" s="145">
        <v>1208615</v>
      </c>
      <c r="N16" s="56">
        <v>1160460</v>
      </c>
      <c r="O16" s="111">
        <v>48155</v>
      </c>
      <c r="P16" s="112">
        <v>951214</v>
      </c>
      <c r="Q16" s="54">
        <v>916013</v>
      </c>
      <c r="R16" s="31">
        <v>35201</v>
      </c>
      <c r="S16" s="112">
        <v>252589</v>
      </c>
      <c r="T16" s="54">
        <v>240662</v>
      </c>
      <c r="U16" s="31">
        <v>11927</v>
      </c>
      <c r="V16" s="114">
        <v>4812</v>
      </c>
      <c r="W16" s="54">
        <v>3785</v>
      </c>
      <c r="X16" s="31">
        <v>1027</v>
      </c>
      <c r="Y16" s="112">
        <v>0</v>
      </c>
      <c r="Z16" s="54">
        <v>0</v>
      </c>
      <c r="AA16" s="31">
        <v>0</v>
      </c>
      <c r="AB16" s="112">
        <v>0</v>
      </c>
      <c r="AC16" s="31">
        <v>0</v>
      </c>
      <c r="AD16" s="113">
        <v>0</v>
      </c>
      <c r="AE16" s="115">
        <v>1111037</v>
      </c>
      <c r="AF16" s="115">
        <v>97592</v>
      </c>
      <c r="AG16" s="221">
        <v>26914</v>
      </c>
      <c r="AH16" s="31">
        <v>19936</v>
      </c>
      <c r="AI16" s="31">
        <v>6978</v>
      </c>
      <c r="AJ16" s="239">
        <v>15719</v>
      </c>
      <c r="AK16" s="54">
        <v>2120</v>
      </c>
      <c r="AL16" s="31">
        <v>13599</v>
      </c>
      <c r="AM16" s="59">
        <v>1846</v>
      </c>
      <c r="AN16" s="220">
        <v>39928</v>
      </c>
      <c r="AO16" s="54">
        <v>34972</v>
      </c>
      <c r="AP16" s="29">
        <v>4956</v>
      </c>
    </row>
    <row r="17" spans="1:42" x14ac:dyDescent="0.25">
      <c r="B17" s="246" t="s">
        <v>24</v>
      </c>
      <c r="C17" s="24">
        <v>1889505</v>
      </c>
      <c r="D17" s="27">
        <v>1378063</v>
      </c>
      <c r="E17" s="214">
        <v>509461</v>
      </c>
      <c r="F17" s="215">
        <v>596144</v>
      </c>
      <c r="G17" s="216">
        <v>129109</v>
      </c>
      <c r="H17" s="54">
        <v>41542</v>
      </c>
      <c r="I17" s="235">
        <v>87567</v>
      </c>
      <c r="J17" s="238">
        <v>467035</v>
      </c>
      <c r="K17" s="56">
        <v>103694</v>
      </c>
      <c r="L17" s="228">
        <v>363341</v>
      </c>
      <c r="M17" s="145">
        <v>1247733</v>
      </c>
      <c r="N17" s="56">
        <v>1195224</v>
      </c>
      <c r="O17" s="111">
        <v>52509</v>
      </c>
      <c r="P17" s="112">
        <v>953642</v>
      </c>
      <c r="Q17" s="54">
        <v>916088</v>
      </c>
      <c r="R17" s="31">
        <v>37554</v>
      </c>
      <c r="S17" s="112">
        <v>288044</v>
      </c>
      <c r="T17" s="54">
        <v>274436</v>
      </c>
      <c r="U17" s="31">
        <v>13608</v>
      </c>
      <c r="V17" s="114">
        <v>6047</v>
      </c>
      <c r="W17" s="54">
        <v>4700</v>
      </c>
      <c r="X17" s="31">
        <v>1347</v>
      </c>
      <c r="Y17" s="112">
        <v>0</v>
      </c>
      <c r="Z17" s="54">
        <v>0</v>
      </c>
      <c r="AA17" s="31">
        <v>0</v>
      </c>
      <c r="AB17" s="112">
        <v>0</v>
      </c>
      <c r="AC17" s="31">
        <v>0</v>
      </c>
      <c r="AD17" s="113">
        <v>0</v>
      </c>
      <c r="AE17" s="115">
        <v>1158638</v>
      </c>
      <c r="AF17" s="115">
        <v>89095</v>
      </c>
      <c r="AG17" s="221">
        <v>24561</v>
      </c>
      <c r="AH17" s="31">
        <v>17525</v>
      </c>
      <c r="AI17" s="31">
        <v>7036</v>
      </c>
      <c r="AJ17" s="239">
        <v>19785</v>
      </c>
      <c r="AK17" s="54">
        <v>2802</v>
      </c>
      <c r="AL17" s="31">
        <v>16983</v>
      </c>
      <c r="AM17" s="59">
        <v>1981</v>
      </c>
      <c r="AN17" s="220">
        <v>43647</v>
      </c>
      <c r="AO17" s="54">
        <v>37603</v>
      </c>
      <c r="AP17" s="29">
        <v>6044</v>
      </c>
    </row>
    <row r="18" spans="1:42" x14ac:dyDescent="0.25">
      <c r="B18" s="246" t="s">
        <v>25</v>
      </c>
      <c r="C18" s="24">
        <v>2066641</v>
      </c>
      <c r="D18" s="27">
        <v>1478479</v>
      </c>
      <c r="E18" s="214">
        <v>586307</v>
      </c>
      <c r="F18" s="215">
        <v>670342</v>
      </c>
      <c r="G18" s="216">
        <v>144456</v>
      </c>
      <c r="H18" s="54">
        <v>46164</v>
      </c>
      <c r="I18" s="235">
        <v>98292</v>
      </c>
      <c r="J18" s="238">
        <v>525886</v>
      </c>
      <c r="K18" s="56">
        <v>106237</v>
      </c>
      <c r="L18" s="228">
        <v>419649</v>
      </c>
      <c r="M18" s="145">
        <v>1348491</v>
      </c>
      <c r="N18" s="56">
        <v>1285986</v>
      </c>
      <c r="O18" s="111">
        <v>62505</v>
      </c>
      <c r="P18" s="112">
        <v>1051879</v>
      </c>
      <c r="Q18" s="54">
        <v>1006966</v>
      </c>
      <c r="R18" s="31">
        <v>44913</v>
      </c>
      <c r="S18" s="112">
        <v>288316</v>
      </c>
      <c r="T18" s="54">
        <v>273228</v>
      </c>
      <c r="U18" s="31">
        <v>15088</v>
      </c>
      <c r="V18" s="114">
        <v>8296</v>
      </c>
      <c r="W18" s="54">
        <v>5792</v>
      </c>
      <c r="X18" s="31">
        <v>2504</v>
      </c>
      <c r="Y18" s="112">
        <v>0</v>
      </c>
      <c r="Z18" s="54">
        <v>0</v>
      </c>
      <c r="AA18" s="31">
        <v>0</v>
      </c>
      <c r="AB18" s="112">
        <v>0</v>
      </c>
      <c r="AC18" s="31">
        <v>0</v>
      </c>
      <c r="AD18" s="113">
        <v>0</v>
      </c>
      <c r="AE18" s="115">
        <v>1250741</v>
      </c>
      <c r="AF18" s="115">
        <v>97750</v>
      </c>
      <c r="AG18" s="221">
        <v>26280</v>
      </c>
      <c r="AH18" s="31">
        <v>18686</v>
      </c>
      <c r="AI18" s="31">
        <v>7594</v>
      </c>
      <c r="AJ18" s="239">
        <v>19117</v>
      </c>
      <c r="AK18" s="54">
        <v>2775</v>
      </c>
      <c r="AL18" s="31">
        <v>16342</v>
      </c>
      <c r="AM18" s="59">
        <v>1855</v>
      </c>
      <c r="AN18" s="220">
        <v>45953</v>
      </c>
      <c r="AO18" s="54">
        <v>40092</v>
      </c>
      <c r="AP18" s="29">
        <v>5861</v>
      </c>
    </row>
    <row r="19" spans="1:42" x14ac:dyDescent="0.25">
      <c r="B19" s="246" t="s">
        <v>26</v>
      </c>
      <c r="C19" s="24">
        <v>1835562</v>
      </c>
      <c r="D19" s="27">
        <v>1341249</v>
      </c>
      <c r="E19" s="214">
        <v>492543</v>
      </c>
      <c r="F19" s="215">
        <v>578358</v>
      </c>
      <c r="G19" s="216">
        <v>124836</v>
      </c>
      <c r="H19" s="54">
        <v>45343</v>
      </c>
      <c r="I19" s="235">
        <v>79493</v>
      </c>
      <c r="J19" s="238">
        <v>453522</v>
      </c>
      <c r="K19" s="56">
        <v>100884</v>
      </c>
      <c r="L19" s="228">
        <v>352638</v>
      </c>
      <c r="M19" s="145">
        <v>1214021</v>
      </c>
      <c r="N19" s="56">
        <v>1159115</v>
      </c>
      <c r="O19" s="111">
        <v>54906</v>
      </c>
      <c r="P19" s="112">
        <v>923966</v>
      </c>
      <c r="Q19" s="54">
        <v>885859</v>
      </c>
      <c r="R19" s="31">
        <v>38107</v>
      </c>
      <c r="S19" s="112">
        <v>283887</v>
      </c>
      <c r="T19" s="54">
        <v>268463</v>
      </c>
      <c r="U19" s="31">
        <v>15424</v>
      </c>
      <c r="V19" s="114">
        <v>6168</v>
      </c>
      <c r="W19" s="54">
        <v>4793</v>
      </c>
      <c r="X19" s="31">
        <v>1375</v>
      </c>
      <c r="Y19" s="112">
        <v>0</v>
      </c>
      <c r="Z19" s="54">
        <v>0</v>
      </c>
      <c r="AA19" s="31">
        <v>0</v>
      </c>
      <c r="AB19" s="112">
        <v>0</v>
      </c>
      <c r="AC19" s="31">
        <v>0</v>
      </c>
      <c r="AD19" s="113">
        <v>0</v>
      </c>
      <c r="AE19" s="115">
        <v>1103920</v>
      </c>
      <c r="AF19" s="115">
        <v>110101</v>
      </c>
      <c r="AG19" s="221">
        <v>24256</v>
      </c>
      <c r="AH19" s="31">
        <v>17173</v>
      </c>
      <c r="AI19" s="31">
        <v>7083</v>
      </c>
      <c r="AJ19" s="239">
        <v>18876</v>
      </c>
      <c r="AK19" s="54">
        <v>2902</v>
      </c>
      <c r="AL19" s="31">
        <v>15974</v>
      </c>
      <c r="AM19" s="59">
        <v>1770</v>
      </c>
      <c r="AN19" s="220">
        <v>41413</v>
      </c>
      <c r="AO19" s="54">
        <v>35907</v>
      </c>
      <c r="AP19" s="29">
        <v>5506</v>
      </c>
    </row>
    <row r="20" spans="1:42" x14ac:dyDescent="0.25">
      <c r="B20" s="246" t="s">
        <v>27</v>
      </c>
      <c r="C20" s="24">
        <v>1901424</v>
      </c>
      <c r="D20" s="27">
        <v>1360765</v>
      </c>
      <c r="E20" s="214">
        <v>538510</v>
      </c>
      <c r="F20" s="215">
        <v>621934</v>
      </c>
      <c r="G20" s="216">
        <v>137097</v>
      </c>
      <c r="H20" s="54">
        <v>47433</v>
      </c>
      <c r="I20" s="235">
        <v>89664</v>
      </c>
      <c r="J20" s="238">
        <v>484837</v>
      </c>
      <c r="K20" s="56">
        <v>102712</v>
      </c>
      <c r="L20" s="228">
        <v>382125</v>
      </c>
      <c r="M20" s="145">
        <v>1243276</v>
      </c>
      <c r="N20" s="56">
        <v>1181913</v>
      </c>
      <c r="O20" s="111">
        <v>61363</v>
      </c>
      <c r="P20" s="112">
        <v>934215</v>
      </c>
      <c r="Q20" s="54">
        <v>892925</v>
      </c>
      <c r="R20" s="31">
        <v>41290</v>
      </c>
      <c r="S20" s="112">
        <v>302864</v>
      </c>
      <c r="T20" s="54">
        <v>284277</v>
      </c>
      <c r="U20" s="31">
        <v>18587</v>
      </c>
      <c r="V20" s="114">
        <v>6197</v>
      </c>
      <c r="W20" s="54">
        <v>4711</v>
      </c>
      <c r="X20" s="31">
        <v>1486</v>
      </c>
      <c r="Y20" s="112">
        <v>0</v>
      </c>
      <c r="Z20" s="54">
        <v>0</v>
      </c>
      <c r="AA20" s="31">
        <v>0</v>
      </c>
      <c r="AB20" s="112">
        <v>0</v>
      </c>
      <c r="AC20" s="31">
        <v>0</v>
      </c>
      <c r="AD20" s="113">
        <v>0</v>
      </c>
      <c r="AE20" s="115">
        <v>1128683</v>
      </c>
      <c r="AF20" s="115">
        <v>114538</v>
      </c>
      <c r="AG20" s="221">
        <v>25132</v>
      </c>
      <c r="AH20" s="31">
        <v>17665</v>
      </c>
      <c r="AI20" s="31">
        <v>7467</v>
      </c>
      <c r="AJ20" s="239">
        <v>20166</v>
      </c>
      <c r="AK20" s="54">
        <v>3193</v>
      </c>
      <c r="AL20" s="31">
        <v>16973</v>
      </c>
      <c r="AM20" s="59">
        <v>2149</v>
      </c>
      <c r="AN20" s="220">
        <v>34065</v>
      </c>
      <c r="AO20" s="54">
        <v>28707</v>
      </c>
      <c r="AP20" s="29">
        <v>5358</v>
      </c>
    </row>
    <row r="21" spans="1:42" x14ac:dyDescent="0.25">
      <c r="B21" s="246" t="s">
        <v>28</v>
      </c>
      <c r="C21" s="24">
        <v>2102732</v>
      </c>
      <c r="D21" s="27">
        <v>1486161</v>
      </c>
      <c r="E21" s="214">
        <v>614428</v>
      </c>
      <c r="F21" s="215">
        <v>701453</v>
      </c>
      <c r="G21" s="216">
        <v>149780</v>
      </c>
      <c r="H21" s="54">
        <v>49054</v>
      </c>
      <c r="I21" s="235">
        <v>100726</v>
      </c>
      <c r="J21" s="238">
        <v>551673</v>
      </c>
      <c r="K21" s="56">
        <v>114320</v>
      </c>
      <c r="L21" s="228">
        <v>437353</v>
      </c>
      <c r="M21" s="145">
        <v>1342191</v>
      </c>
      <c r="N21" s="56">
        <v>1272856</v>
      </c>
      <c r="O21" s="111">
        <v>69335</v>
      </c>
      <c r="P21" s="112">
        <v>1010209</v>
      </c>
      <c r="Q21" s="54">
        <v>963310</v>
      </c>
      <c r="R21" s="31">
        <v>46899</v>
      </c>
      <c r="S21" s="112">
        <v>325834</v>
      </c>
      <c r="T21" s="54">
        <v>305000</v>
      </c>
      <c r="U21" s="31">
        <v>20834</v>
      </c>
      <c r="V21" s="114">
        <v>6148</v>
      </c>
      <c r="W21" s="54">
        <v>4546</v>
      </c>
      <c r="X21" s="31">
        <v>1602</v>
      </c>
      <c r="Y21" s="112">
        <v>0</v>
      </c>
      <c r="Z21" s="54">
        <v>0</v>
      </c>
      <c r="AA21" s="31">
        <v>0</v>
      </c>
      <c r="AB21" s="112">
        <v>0</v>
      </c>
      <c r="AC21" s="31">
        <v>0</v>
      </c>
      <c r="AD21" s="113">
        <v>0</v>
      </c>
      <c r="AE21" s="115">
        <v>1221959</v>
      </c>
      <c r="AF21" s="115">
        <v>120232</v>
      </c>
      <c r="AG21" s="221">
        <v>24448</v>
      </c>
      <c r="AH21" s="31">
        <v>16590</v>
      </c>
      <c r="AI21" s="31">
        <v>7858</v>
      </c>
      <c r="AJ21" s="239">
        <v>20780</v>
      </c>
      <c r="AK21" s="54">
        <v>2825</v>
      </c>
      <c r="AL21" s="31">
        <v>17955</v>
      </c>
      <c r="AM21" s="59">
        <v>2143</v>
      </c>
      <c r="AN21" s="220">
        <v>56945</v>
      </c>
      <c r="AO21" s="54">
        <v>49931</v>
      </c>
      <c r="AP21" s="29">
        <v>7014</v>
      </c>
    </row>
    <row r="22" spans="1:42" x14ac:dyDescent="0.25">
      <c r="B22" s="246" t="s">
        <v>29</v>
      </c>
      <c r="C22" s="24">
        <v>1952071</v>
      </c>
      <c r="D22" s="27">
        <v>1386912</v>
      </c>
      <c r="E22" s="214">
        <v>562939</v>
      </c>
      <c r="F22" s="215">
        <v>651659</v>
      </c>
      <c r="G22" s="216">
        <v>136775</v>
      </c>
      <c r="H22" s="54">
        <v>45475</v>
      </c>
      <c r="I22" s="235">
        <v>91300</v>
      </c>
      <c r="J22" s="238">
        <v>514884</v>
      </c>
      <c r="K22" s="56">
        <v>114901</v>
      </c>
      <c r="L22" s="228">
        <v>399983</v>
      </c>
      <c r="M22" s="145">
        <v>1255752</v>
      </c>
      <c r="N22" s="56">
        <v>1189856</v>
      </c>
      <c r="O22" s="111">
        <v>65896</v>
      </c>
      <c r="P22" s="112">
        <v>947961</v>
      </c>
      <c r="Q22" s="54">
        <v>902888</v>
      </c>
      <c r="R22" s="31">
        <v>45073</v>
      </c>
      <c r="S22" s="112">
        <v>301954</v>
      </c>
      <c r="T22" s="54">
        <v>282884</v>
      </c>
      <c r="U22" s="31">
        <v>19070</v>
      </c>
      <c r="V22" s="114">
        <v>5837</v>
      </c>
      <c r="W22" s="54">
        <v>4084</v>
      </c>
      <c r="X22" s="31">
        <v>1753</v>
      </c>
      <c r="Y22" s="112">
        <v>0</v>
      </c>
      <c r="Z22" s="54">
        <v>0</v>
      </c>
      <c r="AA22" s="31">
        <v>0</v>
      </c>
      <c r="AB22" s="112">
        <v>0</v>
      </c>
      <c r="AC22" s="31">
        <v>0</v>
      </c>
      <c r="AD22" s="113">
        <v>0</v>
      </c>
      <c r="AE22" s="115">
        <v>1118549</v>
      </c>
      <c r="AF22" s="115">
        <v>137203</v>
      </c>
      <c r="AG22" s="221">
        <v>24728</v>
      </c>
      <c r="AH22" s="31">
        <v>17324</v>
      </c>
      <c r="AI22" s="31">
        <v>7404</v>
      </c>
      <c r="AJ22" s="239">
        <v>20200</v>
      </c>
      <c r="AK22" s="54">
        <v>2656</v>
      </c>
      <c r="AL22" s="31">
        <v>17544</v>
      </c>
      <c r="AM22" s="59">
        <v>2220</v>
      </c>
      <c r="AN22" s="220">
        <v>42440</v>
      </c>
      <c r="AO22" s="54">
        <v>36680</v>
      </c>
      <c r="AP22" s="29">
        <v>5760</v>
      </c>
    </row>
    <row r="23" spans="1:42" ht="15.75" thickBot="1" x14ac:dyDescent="0.3">
      <c r="A23" s="279"/>
      <c r="B23" s="264" t="s">
        <v>30</v>
      </c>
      <c r="C23" s="39">
        <v>2362688</v>
      </c>
      <c r="D23" s="253">
        <v>1659031</v>
      </c>
      <c r="E23" s="280">
        <v>700898</v>
      </c>
      <c r="F23" s="281">
        <v>824930</v>
      </c>
      <c r="G23" s="282">
        <v>176391</v>
      </c>
      <c r="H23" s="61">
        <v>58416</v>
      </c>
      <c r="I23" s="283">
        <v>117975</v>
      </c>
      <c r="J23" s="284">
        <v>648539</v>
      </c>
      <c r="K23" s="165">
        <v>141809</v>
      </c>
      <c r="L23" s="285">
        <v>506730</v>
      </c>
      <c r="M23" s="166">
        <v>1486234</v>
      </c>
      <c r="N23" s="165">
        <v>1416824</v>
      </c>
      <c r="O23" s="286">
        <v>69410</v>
      </c>
      <c r="P23" s="119">
        <v>1167144</v>
      </c>
      <c r="Q23" s="61">
        <v>1118398</v>
      </c>
      <c r="R23" s="44">
        <v>48746</v>
      </c>
      <c r="S23" s="119">
        <v>313297</v>
      </c>
      <c r="T23" s="61">
        <v>294346</v>
      </c>
      <c r="U23" s="44">
        <v>18951</v>
      </c>
      <c r="V23" s="122">
        <v>5793</v>
      </c>
      <c r="W23" s="61">
        <v>4080</v>
      </c>
      <c r="X23" s="44">
        <v>1713</v>
      </c>
      <c r="Y23" s="119">
        <v>0</v>
      </c>
      <c r="Z23" s="61">
        <v>0</v>
      </c>
      <c r="AA23" s="44">
        <v>0</v>
      </c>
      <c r="AB23" s="119">
        <v>0</v>
      </c>
      <c r="AC23" s="44">
        <v>0</v>
      </c>
      <c r="AD23" s="120">
        <v>0</v>
      </c>
      <c r="AE23" s="121">
        <v>1334382</v>
      </c>
      <c r="AF23" s="121">
        <v>151852</v>
      </c>
      <c r="AG23" s="287">
        <v>27785</v>
      </c>
      <c r="AH23" s="44">
        <v>18851</v>
      </c>
      <c r="AI23" s="44">
        <v>8934</v>
      </c>
      <c r="AJ23" s="288">
        <v>22292</v>
      </c>
      <c r="AK23" s="61">
        <v>3116</v>
      </c>
      <c r="AL23" s="44">
        <v>19176</v>
      </c>
      <c r="AM23" s="62">
        <v>2759</v>
      </c>
      <c r="AN23" s="289">
        <v>48765</v>
      </c>
      <c r="AO23" s="61">
        <v>41982</v>
      </c>
      <c r="AP23" s="42">
        <v>6783</v>
      </c>
    </row>
    <row r="24" spans="1:42" x14ac:dyDescent="0.25">
      <c r="A24" s="22">
        <v>2021</v>
      </c>
      <c r="B24" s="23" t="s">
        <v>19</v>
      </c>
      <c r="C24" s="168">
        <v>1957674</v>
      </c>
      <c r="D24" s="171">
        <v>1498140</v>
      </c>
      <c r="E24" s="315">
        <v>457099</v>
      </c>
      <c r="F24" s="316">
        <v>554048</v>
      </c>
      <c r="G24" s="317">
        <v>118053</v>
      </c>
      <c r="H24" s="156">
        <v>43323</v>
      </c>
      <c r="I24" s="318">
        <v>74730</v>
      </c>
      <c r="J24" s="319">
        <v>435995</v>
      </c>
      <c r="K24" s="318">
        <v>118997</v>
      </c>
      <c r="L24" s="320">
        <v>316998</v>
      </c>
      <c r="M24" s="321">
        <v>1360614</v>
      </c>
      <c r="N24" s="186">
        <v>1300393</v>
      </c>
      <c r="O24" s="322">
        <v>60221</v>
      </c>
      <c r="P24" s="323">
        <v>1079763</v>
      </c>
      <c r="Q24" s="175">
        <v>1036787</v>
      </c>
      <c r="R24" s="175">
        <v>42976</v>
      </c>
      <c r="S24" s="323">
        <v>275808</v>
      </c>
      <c r="T24" s="175">
        <v>259838</v>
      </c>
      <c r="U24" s="175">
        <v>15970</v>
      </c>
      <c r="V24" s="324">
        <v>5043</v>
      </c>
      <c r="W24" s="156">
        <v>3768</v>
      </c>
      <c r="X24" s="175">
        <v>1275</v>
      </c>
      <c r="Y24" s="323">
        <v>0</v>
      </c>
      <c r="Z24" s="175">
        <v>0</v>
      </c>
      <c r="AA24" s="305">
        <v>0</v>
      </c>
      <c r="AB24" s="325">
        <v>0</v>
      </c>
      <c r="AC24" s="156">
        <v>0</v>
      </c>
      <c r="AD24" s="175">
        <v>0</v>
      </c>
      <c r="AE24" s="323">
        <v>1207730</v>
      </c>
      <c r="AF24" s="325">
        <v>152884</v>
      </c>
      <c r="AG24" s="326">
        <v>20748</v>
      </c>
      <c r="AH24" s="156">
        <v>14641</v>
      </c>
      <c r="AI24" s="175">
        <v>6107</v>
      </c>
      <c r="AJ24" s="327">
        <v>16539</v>
      </c>
      <c r="AK24" s="175">
        <v>2778</v>
      </c>
      <c r="AL24" s="305">
        <v>13761</v>
      </c>
      <c r="AM24" s="325">
        <v>2435</v>
      </c>
      <c r="AN24" s="317">
        <v>40577</v>
      </c>
      <c r="AO24" s="175">
        <v>35427</v>
      </c>
      <c r="AP24" s="305">
        <v>5150</v>
      </c>
    </row>
    <row r="25" spans="1:42" x14ac:dyDescent="0.25">
      <c r="A25" s="226"/>
      <c r="B25" s="379" t="s">
        <v>20</v>
      </c>
      <c r="C25" s="24">
        <f t="shared" ref="C25:C35" si="0">F25+M25+AM25+AN25</f>
        <v>1959951</v>
      </c>
      <c r="D25" s="27">
        <f t="shared" ref="D25:E35" si="1">H25+K25+N25+AO25</f>
        <v>1429299</v>
      </c>
      <c r="E25" s="214">
        <f t="shared" si="1"/>
        <v>527878</v>
      </c>
      <c r="F25" s="215">
        <f t="shared" ref="F25:F35" si="2">G25+J25</f>
        <v>624562</v>
      </c>
      <c r="G25" s="216">
        <f t="shared" ref="G25:G35" si="3">H25+I25</f>
        <v>130116</v>
      </c>
      <c r="H25" s="54">
        <v>43975</v>
      </c>
      <c r="I25" s="235">
        <v>86141</v>
      </c>
      <c r="J25" s="238">
        <f t="shared" ref="J25:J35" si="4">K25+L25</f>
        <v>494446</v>
      </c>
      <c r="K25" s="235">
        <v>120780</v>
      </c>
      <c r="L25" s="356">
        <v>373666</v>
      </c>
      <c r="M25" s="145">
        <f t="shared" ref="M25:M35" si="5">N25+O25</f>
        <v>1288459</v>
      </c>
      <c r="N25" s="56">
        <f t="shared" ref="N25:O35" si="6">Q25+T25+W25+Z25+AC25</f>
        <v>1226078</v>
      </c>
      <c r="O25" s="111">
        <f t="shared" si="6"/>
        <v>62381</v>
      </c>
      <c r="P25" s="112">
        <f t="shared" ref="P25:P35" si="7">Q25+R25</f>
        <v>1014345</v>
      </c>
      <c r="Q25" s="31">
        <v>969921</v>
      </c>
      <c r="R25" s="31">
        <v>44424</v>
      </c>
      <c r="S25" s="112">
        <f t="shared" ref="S25:S35" si="8">T25+U25</f>
        <v>268948</v>
      </c>
      <c r="T25" s="31">
        <v>252321</v>
      </c>
      <c r="U25" s="31">
        <v>16627</v>
      </c>
      <c r="V25" s="114">
        <f t="shared" ref="V25:V35" si="9">W25+X25</f>
        <v>5166</v>
      </c>
      <c r="W25" s="54">
        <v>3836</v>
      </c>
      <c r="X25" s="31">
        <v>1330</v>
      </c>
      <c r="Y25" s="112">
        <v>0</v>
      </c>
      <c r="Z25" s="31">
        <v>0</v>
      </c>
      <c r="AA25" s="113">
        <v>0</v>
      </c>
      <c r="AB25" s="115">
        <v>0</v>
      </c>
      <c r="AC25" s="54">
        <v>0</v>
      </c>
      <c r="AD25" s="31">
        <v>0</v>
      </c>
      <c r="AE25" s="112">
        <v>1144822</v>
      </c>
      <c r="AF25" s="115">
        <v>143637</v>
      </c>
      <c r="AG25" s="221">
        <f t="shared" ref="AG25:AG35" si="10">AH25+AI25</f>
        <v>22154</v>
      </c>
      <c r="AH25" s="54">
        <v>15592</v>
      </c>
      <c r="AI25" s="31">
        <v>6562</v>
      </c>
      <c r="AJ25" s="239">
        <f t="shared" ref="AJ25:AJ35" si="11">AK25+AL25</f>
        <v>17636</v>
      </c>
      <c r="AK25" s="31">
        <v>2690</v>
      </c>
      <c r="AL25" s="113">
        <v>14946</v>
      </c>
      <c r="AM25" s="115">
        <v>2774</v>
      </c>
      <c r="AN25" s="216">
        <f t="shared" ref="AN25:AN35" si="12">AO25+AP25</f>
        <v>44156</v>
      </c>
      <c r="AO25" s="31">
        <v>38466</v>
      </c>
      <c r="AP25" s="113">
        <v>5690</v>
      </c>
    </row>
    <row r="26" spans="1:42" x14ac:dyDescent="0.25">
      <c r="A26" s="226"/>
      <c r="B26" s="379" t="s">
        <v>21</v>
      </c>
      <c r="C26" s="24">
        <f t="shared" si="0"/>
        <v>2302478</v>
      </c>
      <c r="D26" s="27">
        <f t="shared" si="1"/>
        <v>1664605</v>
      </c>
      <c r="E26" s="214">
        <f t="shared" si="1"/>
        <v>634558</v>
      </c>
      <c r="F26" s="215">
        <f t="shared" si="2"/>
        <v>744647</v>
      </c>
      <c r="G26" s="216">
        <f t="shared" si="3"/>
        <v>149262</v>
      </c>
      <c r="H26" s="54">
        <v>50217</v>
      </c>
      <c r="I26" s="235">
        <v>99045</v>
      </c>
      <c r="J26" s="238">
        <f t="shared" si="4"/>
        <v>595385</v>
      </c>
      <c r="K26" s="235">
        <v>140871</v>
      </c>
      <c r="L26" s="356">
        <v>454514</v>
      </c>
      <c r="M26" s="145">
        <f t="shared" si="5"/>
        <v>1508187</v>
      </c>
      <c r="N26" s="56">
        <f t="shared" si="6"/>
        <v>1433825</v>
      </c>
      <c r="O26" s="111">
        <f t="shared" si="6"/>
        <v>74362</v>
      </c>
      <c r="P26" s="112">
        <f t="shared" si="7"/>
        <v>1184699</v>
      </c>
      <c r="Q26" s="31">
        <v>1131865</v>
      </c>
      <c r="R26" s="31">
        <v>52834</v>
      </c>
      <c r="S26" s="112">
        <f t="shared" si="8"/>
        <v>317691</v>
      </c>
      <c r="T26" s="31">
        <v>297591</v>
      </c>
      <c r="U26" s="31">
        <v>20100</v>
      </c>
      <c r="V26" s="114">
        <f t="shared" si="9"/>
        <v>5797</v>
      </c>
      <c r="W26" s="54">
        <v>4369</v>
      </c>
      <c r="X26" s="31">
        <v>1428</v>
      </c>
      <c r="Y26" s="112">
        <v>0</v>
      </c>
      <c r="Z26" s="31">
        <v>0</v>
      </c>
      <c r="AA26" s="113">
        <v>0</v>
      </c>
      <c r="AB26" s="115">
        <v>0</v>
      </c>
      <c r="AC26" s="54">
        <v>0</v>
      </c>
      <c r="AD26" s="31">
        <v>0</v>
      </c>
      <c r="AE26" s="112">
        <v>1336049</v>
      </c>
      <c r="AF26" s="115">
        <v>172138</v>
      </c>
      <c r="AG26" s="221">
        <f t="shared" si="10"/>
        <v>34003</v>
      </c>
      <c r="AH26" s="54">
        <v>23547</v>
      </c>
      <c r="AI26" s="31">
        <v>10456</v>
      </c>
      <c r="AJ26" s="239">
        <f t="shared" si="11"/>
        <v>23237</v>
      </c>
      <c r="AK26" s="31">
        <v>3291</v>
      </c>
      <c r="AL26" s="113">
        <v>19946</v>
      </c>
      <c r="AM26" s="115">
        <v>3315</v>
      </c>
      <c r="AN26" s="216">
        <f t="shared" si="12"/>
        <v>46329</v>
      </c>
      <c r="AO26" s="31">
        <v>39692</v>
      </c>
      <c r="AP26" s="113">
        <v>6637</v>
      </c>
    </row>
    <row r="27" spans="1:42" x14ac:dyDescent="0.25">
      <c r="A27" s="226"/>
      <c r="B27" s="379" t="s">
        <v>22</v>
      </c>
      <c r="C27" s="24">
        <f t="shared" si="0"/>
        <v>2232421</v>
      </c>
      <c r="D27" s="27">
        <f t="shared" si="1"/>
        <v>1585786</v>
      </c>
      <c r="E27" s="214">
        <f t="shared" si="1"/>
        <v>645050</v>
      </c>
      <c r="F27" s="215">
        <f t="shared" si="2"/>
        <v>754065</v>
      </c>
      <c r="G27" s="216">
        <f t="shared" si="3"/>
        <v>148056</v>
      </c>
      <c r="H27" s="54">
        <v>49755</v>
      </c>
      <c r="I27" s="235">
        <v>98301</v>
      </c>
      <c r="J27" s="238">
        <f t="shared" si="4"/>
        <v>606009</v>
      </c>
      <c r="K27" s="235">
        <v>138856</v>
      </c>
      <c r="L27" s="356">
        <v>467153</v>
      </c>
      <c r="M27" s="145">
        <f t="shared" si="5"/>
        <v>1426764</v>
      </c>
      <c r="N27" s="56">
        <f t="shared" si="6"/>
        <v>1356734</v>
      </c>
      <c r="O27" s="111">
        <f t="shared" si="6"/>
        <v>70030</v>
      </c>
      <c r="P27" s="112">
        <f t="shared" si="7"/>
        <v>1117576</v>
      </c>
      <c r="Q27" s="31">
        <v>1068028</v>
      </c>
      <c r="R27" s="31">
        <v>49548</v>
      </c>
      <c r="S27" s="112">
        <f t="shared" si="8"/>
        <v>303632</v>
      </c>
      <c r="T27" s="31">
        <v>284582</v>
      </c>
      <c r="U27" s="31">
        <v>19050</v>
      </c>
      <c r="V27" s="114">
        <f t="shared" si="9"/>
        <v>5556</v>
      </c>
      <c r="W27" s="54">
        <v>4124</v>
      </c>
      <c r="X27" s="31">
        <v>1432</v>
      </c>
      <c r="Y27" s="112">
        <v>0</v>
      </c>
      <c r="Z27" s="31">
        <v>0</v>
      </c>
      <c r="AA27" s="113">
        <v>0</v>
      </c>
      <c r="AB27" s="115">
        <v>0</v>
      </c>
      <c r="AC27" s="54">
        <v>0</v>
      </c>
      <c r="AD27" s="31">
        <v>0</v>
      </c>
      <c r="AE27" s="112">
        <v>1261578</v>
      </c>
      <c r="AF27" s="115">
        <v>165186</v>
      </c>
      <c r="AG27" s="221">
        <f t="shared" si="10"/>
        <v>25997</v>
      </c>
      <c r="AH27" s="54">
        <v>17824</v>
      </c>
      <c r="AI27" s="31">
        <v>8173</v>
      </c>
      <c r="AJ27" s="239">
        <f t="shared" si="11"/>
        <v>21284</v>
      </c>
      <c r="AK27" s="31">
        <v>2947</v>
      </c>
      <c r="AL27" s="113">
        <v>18337</v>
      </c>
      <c r="AM27" s="115">
        <v>1585</v>
      </c>
      <c r="AN27" s="216">
        <f t="shared" si="12"/>
        <v>50007</v>
      </c>
      <c r="AO27" s="31">
        <v>40441</v>
      </c>
      <c r="AP27" s="113">
        <v>9566</v>
      </c>
    </row>
    <row r="28" spans="1:42" x14ac:dyDescent="0.25">
      <c r="A28" s="226"/>
      <c r="B28" s="379" t="s">
        <v>23</v>
      </c>
      <c r="C28" s="24">
        <f t="shared" si="0"/>
        <v>2263451</v>
      </c>
      <c r="D28" s="27">
        <f t="shared" si="1"/>
        <v>1677782</v>
      </c>
      <c r="E28" s="214">
        <f t="shared" si="1"/>
        <v>582885</v>
      </c>
      <c r="F28" s="215">
        <f t="shared" si="2"/>
        <v>689836</v>
      </c>
      <c r="G28" s="216">
        <f t="shared" si="3"/>
        <v>131998</v>
      </c>
      <c r="H28" s="54">
        <v>45175</v>
      </c>
      <c r="I28" s="235">
        <v>86823</v>
      </c>
      <c r="J28" s="238">
        <f t="shared" si="4"/>
        <v>557838</v>
      </c>
      <c r="K28" s="235">
        <v>140432</v>
      </c>
      <c r="L28" s="356">
        <v>417406</v>
      </c>
      <c r="M28" s="145">
        <f t="shared" si="5"/>
        <v>1528392</v>
      </c>
      <c r="N28" s="56">
        <f t="shared" si="6"/>
        <v>1455660</v>
      </c>
      <c r="O28" s="111">
        <f t="shared" si="6"/>
        <v>72732</v>
      </c>
      <c r="P28" s="112">
        <f t="shared" si="7"/>
        <v>1208924</v>
      </c>
      <c r="Q28" s="31">
        <v>1156515</v>
      </c>
      <c r="R28" s="31">
        <v>52409</v>
      </c>
      <c r="S28" s="112">
        <f t="shared" si="8"/>
        <v>313559</v>
      </c>
      <c r="T28" s="31">
        <v>294678</v>
      </c>
      <c r="U28" s="31">
        <v>18881</v>
      </c>
      <c r="V28" s="114">
        <f t="shared" si="9"/>
        <v>5909</v>
      </c>
      <c r="W28" s="54">
        <v>4467</v>
      </c>
      <c r="X28" s="31">
        <v>1442</v>
      </c>
      <c r="Y28" s="112">
        <v>0</v>
      </c>
      <c r="Z28" s="31">
        <v>0</v>
      </c>
      <c r="AA28" s="113">
        <v>0</v>
      </c>
      <c r="AB28" s="115">
        <v>0</v>
      </c>
      <c r="AC28" s="54">
        <v>0</v>
      </c>
      <c r="AD28" s="31">
        <v>0</v>
      </c>
      <c r="AE28" s="112">
        <v>1355578</v>
      </c>
      <c r="AF28" s="115">
        <v>175050</v>
      </c>
      <c r="AG28" s="221">
        <f t="shared" si="10"/>
        <v>25522</v>
      </c>
      <c r="AH28" s="54">
        <v>17505</v>
      </c>
      <c r="AI28" s="31">
        <v>8017</v>
      </c>
      <c r="AJ28" s="239">
        <f t="shared" si="11"/>
        <v>20120</v>
      </c>
      <c r="AK28" s="31">
        <v>2782</v>
      </c>
      <c r="AL28" s="113">
        <v>17338</v>
      </c>
      <c r="AM28" s="115">
        <v>2784</v>
      </c>
      <c r="AN28" s="216">
        <f t="shared" si="12"/>
        <v>42439</v>
      </c>
      <c r="AO28" s="31">
        <v>36515</v>
      </c>
      <c r="AP28" s="113">
        <v>5924</v>
      </c>
    </row>
    <row r="29" spans="1:42" x14ac:dyDescent="0.25">
      <c r="A29" s="226"/>
      <c r="B29" s="379" t="s">
        <v>24</v>
      </c>
      <c r="C29" s="24">
        <f t="shared" si="0"/>
        <v>2334839</v>
      </c>
      <c r="D29" s="27">
        <f t="shared" si="1"/>
        <v>1686608</v>
      </c>
      <c r="E29" s="214">
        <f t="shared" si="1"/>
        <v>645098</v>
      </c>
      <c r="F29" s="215">
        <f t="shared" si="2"/>
        <v>750971</v>
      </c>
      <c r="G29" s="216">
        <f t="shared" si="3"/>
        <v>154245</v>
      </c>
      <c r="H29" s="358">
        <v>51303</v>
      </c>
      <c r="I29" s="385">
        <v>102942</v>
      </c>
      <c r="J29" s="388">
        <f t="shared" si="4"/>
        <v>596726</v>
      </c>
      <c r="K29" s="385">
        <v>139096</v>
      </c>
      <c r="L29" s="356">
        <v>457630</v>
      </c>
      <c r="M29" s="145">
        <f t="shared" si="5"/>
        <v>1533820</v>
      </c>
      <c r="N29" s="56">
        <f t="shared" si="6"/>
        <v>1455851</v>
      </c>
      <c r="O29" s="111">
        <f t="shared" si="6"/>
        <v>77969</v>
      </c>
      <c r="P29" s="389">
        <f t="shared" si="7"/>
        <v>1206336</v>
      </c>
      <c r="Q29" s="350">
        <v>1151148</v>
      </c>
      <c r="R29" s="350">
        <v>55188</v>
      </c>
      <c r="S29" s="389">
        <f t="shared" si="8"/>
        <v>321716</v>
      </c>
      <c r="T29" s="350">
        <v>300402</v>
      </c>
      <c r="U29" s="350">
        <v>21314</v>
      </c>
      <c r="V29" s="390">
        <f t="shared" si="9"/>
        <v>5768</v>
      </c>
      <c r="W29" s="54">
        <v>4301</v>
      </c>
      <c r="X29" s="31">
        <v>1467</v>
      </c>
      <c r="Y29" s="112">
        <v>0</v>
      </c>
      <c r="Z29" s="31">
        <v>0</v>
      </c>
      <c r="AA29" s="113">
        <v>0</v>
      </c>
      <c r="AB29" s="115">
        <v>0</v>
      </c>
      <c r="AC29" s="54">
        <v>0</v>
      </c>
      <c r="AD29" s="31">
        <v>0</v>
      </c>
      <c r="AE29" s="389">
        <v>1372348</v>
      </c>
      <c r="AF29" s="391">
        <v>160908</v>
      </c>
      <c r="AG29" s="221">
        <f t="shared" si="10"/>
        <v>26339</v>
      </c>
      <c r="AH29" s="358">
        <v>17462</v>
      </c>
      <c r="AI29" s="350">
        <v>8877</v>
      </c>
      <c r="AJ29" s="239">
        <f t="shared" si="11"/>
        <v>23598</v>
      </c>
      <c r="AK29" s="350">
        <v>3627</v>
      </c>
      <c r="AL29" s="392">
        <v>19971</v>
      </c>
      <c r="AM29" s="115">
        <v>3133</v>
      </c>
      <c r="AN29" s="216">
        <f t="shared" si="12"/>
        <v>46915</v>
      </c>
      <c r="AO29" s="350">
        <v>40358</v>
      </c>
      <c r="AP29" s="392">
        <v>6557</v>
      </c>
    </row>
    <row r="30" spans="1:42" x14ac:dyDescent="0.25">
      <c r="A30" s="226"/>
      <c r="B30" s="379" t="s">
        <v>25</v>
      </c>
      <c r="C30" s="24">
        <f t="shared" si="0"/>
        <v>2223472</v>
      </c>
      <c r="D30" s="27">
        <f t="shared" si="1"/>
        <v>1557850</v>
      </c>
      <c r="E30" s="214">
        <f t="shared" si="1"/>
        <v>662781</v>
      </c>
      <c r="F30" s="215">
        <f t="shared" si="2"/>
        <v>763204</v>
      </c>
      <c r="G30" s="216">
        <f t="shared" si="3"/>
        <v>151189</v>
      </c>
      <c r="H30" s="358">
        <v>48207</v>
      </c>
      <c r="I30" s="385">
        <v>102982</v>
      </c>
      <c r="J30" s="388">
        <f t="shared" si="4"/>
        <v>612015</v>
      </c>
      <c r="K30" s="385">
        <v>133507</v>
      </c>
      <c r="L30" s="356">
        <v>478508</v>
      </c>
      <c r="M30" s="145">
        <f t="shared" si="5"/>
        <v>1408237</v>
      </c>
      <c r="N30" s="56">
        <f t="shared" si="6"/>
        <v>1333763</v>
      </c>
      <c r="O30" s="111">
        <f t="shared" si="6"/>
        <v>74474</v>
      </c>
      <c r="P30" s="389">
        <f t="shared" si="7"/>
        <v>1091705</v>
      </c>
      <c r="Q30" s="350">
        <v>1039200</v>
      </c>
      <c r="R30" s="350">
        <v>52505</v>
      </c>
      <c r="S30" s="389">
        <f t="shared" si="8"/>
        <v>311045</v>
      </c>
      <c r="T30" s="350">
        <v>290506</v>
      </c>
      <c r="U30" s="350">
        <v>20539</v>
      </c>
      <c r="V30" s="390">
        <f t="shared" si="9"/>
        <v>5487</v>
      </c>
      <c r="W30" s="54">
        <v>4057</v>
      </c>
      <c r="X30" s="31">
        <v>1430</v>
      </c>
      <c r="Y30" s="112">
        <v>0</v>
      </c>
      <c r="Z30" s="31">
        <v>0</v>
      </c>
      <c r="AA30" s="113">
        <v>0</v>
      </c>
      <c r="AB30" s="115">
        <v>0</v>
      </c>
      <c r="AC30" s="54">
        <v>0</v>
      </c>
      <c r="AD30" s="31">
        <v>0</v>
      </c>
      <c r="AE30" s="389">
        <v>1255279</v>
      </c>
      <c r="AF30" s="391">
        <v>152960</v>
      </c>
      <c r="AG30" s="221">
        <f t="shared" si="10"/>
        <v>25013</v>
      </c>
      <c r="AH30" s="358">
        <v>16465</v>
      </c>
      <c r="AI30" s="350">
        <v>8548</v>
      </c>
      <c r="AJ30" s="239">
        <f t="shared" si="11"/>
        <v>21983</v>
      </c>
      <c r="AK30" s="350">
        <v>3249</v>
      </c>
      <c r="AL30" s="392">
        <v>18734</v>
      </c>
      <c r="AM30" s="115">
        <v>2841</v>
      </c>
      <c r="AN30" s="216">
        <f t="shared" si="12"/>
        <v>49190</v>
      </c>
      <c r="AO30" s="350">
        <v>42373</v>
      </c>
      <c r="AP30" s="392">
        <v>6817</v>
      </c>
    </row>
    <row r="31" spans="1:42" x14ac:dyDescent="0.25">
      <c r="A31" s="226"/>
      <c r="B31" s="379" t="s">
        <v>26</v>
      </c>
      <c r="C31" s="24">
        <f t="shared" si="0"/>
        <v>2175893</v>
      </c>
      <c r="D31" s="27">
        <f t="shared" si="1"/>
        <v>1534404</v>
      </c>
      <c r="E31" s="214">
        <f t="shared" si="1"/>
        <v>638709</v>
      </c>
      <c r="F31" s="215">
        <f t="shared" si="2"/>
        <v>741037</v>
      </c>
      <c r="G31" s="216">
        <f t="shared" si="3"/>
        <v>149704</v>
      </c>
      <c r="H31" s="358">
        <v>50025</v>
      </c>
      <c r="I31" s="385">
        <v>99679</v>
      </c>
      <c r="J31" s="388">
        <f t="shared" si="4"/>
        <v>591333</v>
      </c>
      <c r="K31" s="385">
        <v>129880</v>
      </c>
      <c r="L31" s="356">
        <v>461453</v>
      </c>
      <c r="M31" s="145">
        <f t="shared" si="5"/>
        <v>1386462</v>
      </c>
      <c r="N31" s="56">
        <f t="shared" si="6"/>
        <v>1315340</v>
      </c>
      <c r="O31" s="111">
        <f t="shared" si="6"/>
        <v>71122</v>
      </c>
      <c r="P31" s="389">
        <f t="shared" si="7"/>
        <v>1090980</v>
      </c>
      <c r="Q31" s="350">
        <v>1039386</v>
      </c>
      <c r="R31" s="350">
        <v>51594</v>
      </c>
      <c r="S31" s="389">
        <f t="shared" si="8"/>
        <v>290091</v>
      </c>
      <c r="T31" s="350">
        <v>271753</v>
      </c>
      <c r="U31" s="350">
        <v>18338</v>
      </c>
      <c r="V31" s="390">
        <f t="shared" si="9"/>
        <v>5391</v>
      </c>
      <c r="W31" s="54">
        <v>4201</v>
      </c>
      <c r="X31" s="31">
        <v>1190</v>
      </c>
      <c r="Y31" s="112">
        <v>0</v>
      </c>
      <c r="Z31" s="31">
        <v>0</v>
      </c>
      <c r="AA31" s="113">
        <v>0</v>
      </c>
      <c r="AB31" s="115">
        <v>0</v>
      </c>
      <c r="AC31" s="54">
        <v>0</v>
      </c>
      <c r="AD31" s="31">
        <v>0</v>
      </c>
      <c r="AE31" s="389">
        <v>1227856</v>
      </c>
      <c r="AF31" s="391">
        <v>158606</v>
      </c>
      <c r="AG31" s="221">
        <f t="shared" si="10"/>
        <v>23676</v>
      </c>
      <c r="AH31" s="358">
        <v>15458</v>
      </c>
      <c r="AI31" s="350">
        <v>8218</v>
      </c>
      <c r="AJ31" s="239">
        <f t="shared" si="11"/>
        <v>22568</v>
      </c>
      <c r="AK31" s="350">
        <v>3411</v>
      </c>
      <c r="AL31" s="392">
        <v>19157</v>
      </c>
      <c r="AM31" s="115">
        <v>2780</v>
      </c>
      <c r="AN31" s="216">
        <f t="shared" si="12"/>
        <v>45614</v>
      </c>
      <c r="AO31" s="350">
        <v>39159</v>
      </c>
      <c r="AP31" s="392">
        <v>6455</v>
      </c>
    </row>
    <row r="32" spans="1:42" x14ac:dyDescent="0.25">
      <c r="A32" s="230"/>
      <c r="B32" s="246" t="s">
        <v>27</v>
      </c>
      <c r="C32" s="24">
        <f t="shared" si="0"/>
        <v>1901424</v>
      </c>
      <c r="D32" s="27">
        <f t="shared" si="1"/>
        <v>1360765</v>
      </c>
      <c r="E32" s="214">
        <f t="shared" si="1"/>
        <v>538510</v>
      </c>
      <c r="F32" s="215">
        <f t="shared" si="2"/>
        <v>621934</v>
      </c>
      <c r="G32" s="216">
        <f t="shared" si="3"/>
        <v>137097</v>
      </c>
      <c r="H32" s="54">
        <v>47433</v>
      </c>
      <c r="I32" s="235">
        <v>89664</v>
      </c>
      <c r="J32" s="238">
        <f t="shared" si="4"/>
        <v>484837</v>
      </c>
      <c r="K32" s="56">
        <v>102712</v>
      </c>
      <c r="L32" s="356">
        <v>382125</v>
      </c>
      <c r="M32" s="145">
        <f t="shared" si="5"/>
        <v>1243276</v>
      </c>
      <c r="N32" s="56">
        <f t="shared" si="6"/>
        <v>1181913</v>
      </c>
      <c r="O32" s="111">
        <f t="shared" si="6"/>
        <v>61363</v>
      </c>
      <c r="P32" s="112">
        <f t="shared" si="7"/>
        <v>934215</v>
      </c>
      <c r="Q32" s="54">
        <v>892925</v>
      </c>
      <c r="R32" s="31">
        <v>41290</v>
      </c>
      <c r="S32" s="112">
        <f t="shared" si="8"/>
        <v>302864</v>
      </c>
      <c r="T32" s="54">
        <v>284277</v>
      </c>
      <c r="U32" s="31">
        <v>18587</v>
      </c>
      <c r="V32" s="114">
        <f t="shared" si="9"/>
        <v>6197</v>
      </c>
      <c r="W32" s="54">
        <v>4711</v>
      </c>
      <c r="X32" s="31">
        <v>1486</v>
      </c>
      <c r="Y32" s="112">
        <v>0</v>
      </c>
      <c r="Z32" s="54">
        <v>0</v>
      </c>
      <c r="AA32" s="31">
        <v>0</v>
      </c>
      <c r="AB32" s="112">
        <v>0</v>
      </c>
      <c r="AC32" s="31">
        <v>0</v>
      </c>
      <c r="AD32" s="113">
        <v>0</v>
      </c>
      <c r="AE32" s="115">
        <v>1128683</v>
      </c>
      <c r="AF32" s="115">
        <v>114538</v>
      </c>
      <c r="AG32" s="221">
        <f t="shared" si="10"/>
        <v>25132</v>
      </c>
      <c r="AH32" s="247">
        <v>17665</v>
      </c>
      <c r="AI32" s="31">
        <v>7467</v>
      </c>
      <c r="AJ32" s="239">
        <f t="shared" si="11"/>
        <v>20166</v>
      </c>
      <c r="AK32" s="54">
        <v>3193</v>
      </c>
      <c r="AL32" s="31">
        <v>16973</v>
      </c>
      <c r="AM32" s="59">
        <v>2149</v>
      </c>
      <c r="AN32" s="220">
        <f t="shared" si="12"/>
        <v>34065</v>
      </c>
      <c r="AO32" s="54">
        <v>28707</v>
      </c>
      <c r="AP32" s="29">
        <v>5358</v>
      </c>
    </row>
    <row r="33" spans="1:68" x14ac:dyDescent="0.25">
      <c r="A33" s="230"/>
      <c r="B33" s="246" t="s">
        <v>28</v>
      </c>
      <c r="C33" s="24">
        <f t="shared" si="0"/>
        <v>2102732</v>
      </c>
      <c r="D33" s="27">
        <f t="shared" si="1"/>
        <v>1486161</v>
      </c>
      <c r="E33" s="214">
        <f t="shared" si="1"/>
        <v>614428</v>
      </c>
      <c r="F33" s="215">
        <f t="shared" si="2"/>
        <v>701453</v>
      </c>
      <c r="G33" s="216">
        <f t="shared" si="3"/>
        <v>149780</v>
      </c>
      <c r="H33" s="54">
        <v>49054</v>
      </c>
      <c r="I33" s="235">
        <v>100726</v>
      </c>
      <c r="J33" s="238">
        <f t="shared" si="4"/>
        <v>551673</v>
      </c>
      <c r="K33" s="56">
        <v>114320</v>
      </c>
      <c r="L33" s="356">
        <v>437353</v>
      </c>
      <c r="M33" s="145">
        <f t="shared" si="5"/>
        <v>1342191</v>
      </c>
      <c r="N33" s="56">
        <f t="shared" si="6"/>
        <v>1272856</v>
      </c>
      <c r="O33" s="111">
        <f t="shared" si="6"/>
        <v>69335</v>
      </c>
      <c r="P33" s="112">
        <f t="shared" si="7"/>
        <v>1010209</v>
      </c>
      <c r="Q33" s="54">
        <v>963310</v>
      </c>
      <c r="R33" s="31">
        <v>46899</v>
      </c>
      <c r="S33" s="112">
        <f t="shared" si="8"/>
        <v>325834</v>
      </c>
      <c r="T33" s="54">
        <v>305000</v>
      </c>
      <c r="U33" s="31">
        <v>20834</v>
      </c>
      <c r="V33" s="114">
        <f t="shared" si="9"/>
        <v>6148</v>
      </c>
      <c r="W33" s="54">
        <v>4546</v>
      </c>
      <c r="X33" s="31">
        <v>1602</v>
      </c>
      <c r="Y33" s="112">
        <v>0</v>
      </c>
      <c r="Z33" s="54">
        <v>0</v>
      </c>
      <c r="AA33" s="31">
        <v>0</v>
      </c>
      <c r="AB33" s="112">
        <v>0</v>
      </c>
      <c r="AC33" s="31">
        <v>0</v>
      </c>
      <c r="AD33" s="113">
        <v>0</v>
      </c>
      <c r="AE33" s="115">
        <v>1221959</v>
      </c>
      <c r="AF33" s="115">
        <v>120232</v>
      </c>
      <c r="AG33" s="221">
        <f t="shared" si="10"/>
        <v>24448</v>
      </c>
      <c r="AH33" s="247">
        <v>16590</v>
      </c>
      <c r="AI33" s="31">
        <v>7858</v>
      </c>
      <c r="AJ33" s="239">
        <f t="shared" si="11"/>
        <v>20780</v>
      </c>
      <c r="AK33" s="54">
        <v>2825</v>
      </c>
      <c r="AL33" s="31">
        <v>17955</v>
      </c>
      <c r="AM33" s="59">
        <v>2143</v>
      </c>
      <c r="AN33" s="220">
        <f t="shared" si="12"/>
        <v>56945</v>
      </c>
      <c r="AO33" s="54">
        <v>49931</v>
      </c>
      <c r="AP33" s="29">
        <v>7014</v>
      </c>
    </row>
    <row r="34" spans="1:68" x14ac:dyDescent="0.25">
      <c r="A34" s="230"/>
      <c r="B34" s="246" t="s">
        <v>29</v>
      </c>
      <c r="C34" s="24">
        <f t="shared" si="0"/>
        <v>1952071</v>
      </c>
      <c r="D34" s="27">
        <f t="shared" si="1"/>
        <v>1386912</v>
      </c>
      <c r="E34" s="214">
        <f t="shared" si="1"/>
        <v>562939</v>
      </c>
      <c r="F34" s="215">
        <f t="shared" si="2"/>
        <v>651659</v>
      </c>
      <c r="G34" s="216">
        <f t="shared" si="3"/>
        <v>136775</v>
      </c>
      <c r="H34" s="54">
        <v>45475</v>
      </c>
      <c r="I34" s="235">
        <v>91300</v>
      </c>
      <c r="J34" s="238">
        <f t="shared" si="4"/>
        <v>514884</v>
      </c>
      <c r="K34" s="56">
        <v>114901</v>
      </c>
      <c r="L34" s="356">
        <v>399983</v>
      </c>
      <c r="M34" s="145">
        <f t="shared" si="5"/>
        <v>1255752</v>
      </c>
      <c r="N34" s="56">
        <f t="shared" si="6"/>
        <v>1189856</v>
      </c>
      <c r="O34" s="111">
        <f t="shared" si="6"/>
        <v>65896</v>
      </c>
      <c r="P34" s="112">
        <f t="shared" si="7"/>
        <v>947961</v>
      </c>
      <c r="Q34" s="54">
        <v>902888</v>
      </c>
      <c r="R34" s="31">
        <v>45073</v>
      </c>
      <c r="S34" s="112">
        <f t="shared" si="8"/>
        <v>301954</v>
      </c>
      <c r="T34" s="54">
        <v>282884</v>
      </c>
      <c r="U34" s="31">
        <v>19070</v>
      </c>
      <c r="V34" s="114">
        <f t="shared" si="9"/>
        <v>5837</v>
      </c>
      <c r="W34" s="54">
        <v>4084</v>
      </c>
      <c r="X34" s="31">
        <v>1753</v>
      </c>
      <c r="Y34" s="112">
        <v>0</v>
      </c>
      <c r="Z34" s="54">
        <v>0</v>
      </c>
      <c r="AA34" s="31">
        <v>0</v>
      </c>
      <c r="AB34" s="112">
        <v>0</v>
      </c>
      <c r="AC34" s="31">
        <v>0</v>
      </c>
      <c r="AD34" s="113">
        <v>0</v>
      </c>
      <c r="AE34" s="115">
        <v>1118549</v>
      </c>
      <c r="AF34" s="115">
        <v>137203</v>
      </c>
      <c r="AG34" s="221">
        <f t="shared" si="10"/>
        <v>24728</v>
      </c>
      <c r="AH34" s="247">
        <v>17324</v>
      </c>
      <c r="AI34" s="31">
        <v>7404</v>
      </c>
      <c r="AJ34" s="239">
        <f t="shared" si="11"/>
        <v>20200</v>
      </c>
      <c r="AK34" s="54">
        <v>2656</v>
      </c>
      <c r="AL34" s="31">
        <v>17544</v>
      </c>
      <c r="AM34" s="59">
        <v>2220</v>
      </c>
      <c r="AN34" s="220">
        <f t="shared" si="12"/>
        <v>42440</v>
      </c>
      <c r="AO34" s="54">
        <v>36680</v>
      </c>
      <c r="AP34" s="29">
        <v>5760</v>
      </c>
    </row>
    <row r="35" spans="1:68" ht="15.75" thickBot="1" x14ac:dyDescent="0.3">
      <c r="A35" s="249"/>
      <c r="B35" s="264" t="s">
        <v>30</v>
      </c>
      <c r="C35" s="39">
        <f t="shared" si="0"/>
        <v>2362688</v>
      </c>
      <c r="D35" s="253">
        <f t="shared" si="1"/>
        <v>1659031</v>
      </c>
      <c r="E35" s="280">
        <f t="shared" si="1"/>
        <v>700898</v>
      </c>
      <c r="F35" s="281">
        <f t="shared" si="2"/>
        <v>824930</v>
      </c>
      <c r="G35" s="282">
        <f t="shared" si="3"/>
        <v>176391</v>
      </c>
      <c r="H35" s="61">
        <v>58416</v>
      </c>
      <c r="I35" s="283">
        <v>117975</v>
      </c>
      <c r="J35" s="284">
        <f t="shared" si="4"/>
        <v>648539</v>
      </c>
      <c r="K35" s="165">
        <v>141809</v>
      </c>
      <c r="L35" s="615">
        <v>506730</v>
      </c>
      <c r="M35" s="166">
        <f t="shared" si="5"/>
        <v>1486234</v>
      </c>
      <c r="N35" s="165">
        <f t="shared" si="6"/>
        <v>1416824</v>
      </c>
      <c r="O35" s="286">
        <f t="shared" si="6"/>
        <v>69410</v>
      </c>
      <c r="P35" s="119">
        <f t="shared" si="7"/>
        <v>1167144</v>
      </c>
      <c r="Q35" s="61">
        <v>1118398</v>
      </c>
      <c r="R35" s="44">
        <v>48746</v>
      </c>
      <c r="S35" s="119">
        <f t="shared" si="8"/>
        <v>313297</v>
      </c>
      <c r="T35" s="61">
        <v>294346</v>
      </c>
      <c r="U35" s="44">
        <v>18951</v>
      </c>
      <c r="V35" s="122">
        <f t="shared" si="9"/>
        <v>5793</v>
      </c>
      <c r="W35" s="61">
        <v>4080</v>
      </c>
      <c r="X35" s="44">
        <v>1713</v>
      </c>
      <c r="Y35" s="119">
        <v>0</v>
      </c>
      <c r="Z35" s="61">
        <v>0</v>
      </c>
      <c r="AA35" s="44">
        <v>0</v>
      </c>
      <c r="AB35" s="119">
        <v>0</v>
      </c>
      <c r="AC35" s="44">
        <v>0</v>
      </c>
      <c r="AD35" s="120">
        <v>0</v>
      </c>
      <c r="AE35" s="121">
        <v>1334382</v>
      </c>
      <c r="AF35" s="121">
        <v>151852</v>
      </c>
      <c r="AG35" s="287">
        <f t="shared" si="10"/>
        <v>27785</v>
      </c>
      <c r="AH35" s="261">
        <v>18851</v>
      </c>
      <c r="AI35" s="44">
        <v>8934</v>
      </c>
      <c r="AJ35" s="288">
        <f t="shared" si="11"/>
        <v>22292</v>
      </c>
      <c r="AK35" s="61">
        <v>3116</v>
      </c>
      <c r="AL35" s="44">
        <v>19176</v>
      </c>
      <c r="AM35" s="62">
        <v>2759</v>
      </c>
      <c r="AN35" s="289">
        <f t="shared" si="12"/>
        <v>48765</v>
      </c>
      <c r="AO35" s="61">
        <v>41982</v>
      </c>
      <c r="AP35" s="42">
        <v>6783</v>
      </c>
    </row>
    <row r="36" spans="1:68" ht="15.75" customHeight="1" thickBot="1" x14ac:dyDescent="0.3"/>
    <row r="37" spans="1:68" ht="15.75" customHeight="1" x14ac:dyDescent="0.25">
      <c r="C37" s="449"/>
      <c r="D37" s="450"/>
      <c r="E37" s="450"/>
      <c r="F37" s="450" t="s">
        <v>93</v>
      </c>
      <c r="G37" s="450"/>
      <c r="H37" s="450"/>
      <c r="I37" s="91"/>
      <c r="J37" s="91"/>
      <c r="K37" s="91"/>
      <c r="L37" s="91"/>
      <c r="M37" s="450" t="s">
        <v>61</v>
      </c>
      <c r="N37" s="450"/>
      <c r="O37" s="450"/>
      <c r="P37" s="450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450" t="s">
        <v>71</v>
      </c>
      <c r="AH37" s="450"/>
      <c r="AI37" s="450"/>
      <c r="AJ37" s="450"/>
      <c r="AK37" s="6"/>
      <c r="AL37" s="6"/>
      <c r="AM37" s="523" t="s">
        <v>72</v>
      </c>
      <c r="AN37" s="523" t="s">
        <v>75</v>
      </c>
      <c r="AO37" s="523"/>
      <c r="AP37" s="524"/>
      <c r="BO37" s="1"/>
      <c r="BP37" s="1"/>
    </row>
    <row r="38" spans="1:68" ht="21" customHeight="1" thickBot="1" x14ac:dyDescent="0.3">
      <c r="C38" s="451"/>
      <c r="D38" s="452"/>
      <c r="E38" s="452"/>
      <c r="F38" s="452"/>
      <c r="G38" s="452"/>
      <c r="H38" s="452"/>
      <c r="I38" s="94"/>
      <c r="J38" s="94"/>
      <c r="K38" s="94"/>
      <c r="L38" s="94"/>
      <c r="M38" s="452"/>
      <c r="N38" s="452"/>
      <c r="O38" s="452"/>
      <c r="P38" s="452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452"/>
      <c r="AH38" s="452"/>
      <c r="AI38" s="452"/>
      <c r="AJ38" s="452"/>
      <c r="AK38" s="8"/>
      <c r="AL38" s="8"/>
      <c r="AM38" s="525"/>
      <c r="AN38" s="525"/>
      <c r="AO38" s="525"/>
      <c r="AP38" s="526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</row>
    <row r="39" spans="1:68" ht="15.75" customHeight="1" thickBot="1" x14ac:dyDescent="0.3">
      <c r="C39" s="453" t="s">
        <v>78</v>
      </c>
      <c r="D39" s="454"/>
      <c r="E39" s="527"/>
      <c r="F39" s="453" t="s">
        <v>62</v>
      </c>
      <c r="G39" s="531"/>
      <c r="H39" s="531"/>
      <c r="I39" s="531"/>
      <c r="J39" s="531"/>
      <c r="K39" s="531"/>
      <c r="L39" s="531"/>
      <c r="M39" s="532" t="s">
        <v>92</v>
      </c>
      <c r="N39" s="532"/>
      <c r="O39" s="532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536" t="s">
        <v>73</v>
      </c>
      <c r="AN39" s="577" t="s">
        <v>76</v>
      </c>
      <c r="AO39" s="577"/>
      <c r="AP39" s="578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</row>
    <row r="40" spans="1:68" ht="15" customHeight="1" thickBot="1" x14ac:dyDescent="0.3">
      <c r="C40" s="455"/>
      <c r="D40" s="456"/>
      <c r="E40" s="528"/>
      <c r="F40" s="455"/>
      <c r="G40" s="539" t="s">
        <v>63</v>
      </c>
      <c r="H40" s="540"/>
      <c r="I40" s="541"/>
      <c r="J40" s="539" t="s">
        <v>64</v>
      </c>
      <c r="K40" s="540"/>
      <c r="L40" s="541"/>
      <c r="M40" s="533"/>
      <c r="N40" s="533"/>
      <c r="O40" s="534"/>
      <c r="P40" s="548" t="s">
        <v>32</v>
      </c>
      <c r="Q40" s="549"/>
      <c r="R40" s="549"/>
      <c r="S40" s="549"/>
      <c r="T40" s="549"/>
      <c r="U40" s="549"/>
      <c r="V40" s="549"/>
      <c r="W40" s="549"/>
      <c r="X40" s="549"/>
      <c r="Y40" s="549"/>
      <c r="Z40" s="549"/>
      <c r="AA40" s="549"/>
      <c r="AB40" s="549"/>
      <c r="AC40" s="549"/>
      <c r="AD40" s="550"/>
      <c r="AE40" s="548"/>
      <c r="AF40" s="549"/>
      <c r="AG40" s="551" t="s">
        <v>69</v>
      </c>
      <c r="AH40" s="552"/>
      <c r="AI40" s="553"/>
      <c r="AJ40" s="560" t="s">
        <v>70</v>
      </c>
      <c r="AK40" s="560"/>
      <c r="AL40" s="561"/>
      <c r="AM40" s="537"/>
      <c r="AN40" s="533"/>
      <c r="AO40" s="533"/>
      <c r="AP40" s="534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</row>
    <row r="41" spans="1:68" ht="15" customHeight="1" x14ac:dyDescent="0.25">
      <c r="C41" s="455"/>
      <c r="D41" s="456"/>
      <c r="E41" s="528"/>
      <c r="F41" s="455"/>
      <c r="G41" s="542"/>
      <c r="H41" s="543"/>
      <c r="I41" s="544"/>
      <c r="J41" s="542"/>
      <c r="K41" s="543"/>
      <c r="L41" s="544"/>
      <c r="M41" s="533"/>
      <c r="N41" s="533"/>
      <c r="O41" s="533"/>
      <c r="P41" s="566" t="s">
        <v>94</v>
      </c>
      <c r="Q41" s="567"/>
      <c r="R41" s="568"/>
      <c r="S41" s="566" t="s">
        <v>95</v>
      </c>
      <c r="T41" s="567"/>
      <c r="U41" s="568"/>
      <c r="V41" s="539" t="s">
        <v>96</v>
      </c>
      <c r="W41" s="540"/>
      <c r="X41" s="541"/>
      <c r="Y41" s="566" t="s">
        <v>97</v>
      </c>
      <c r="Z41" s="567"/>
      <c r="AA41" s="568"/>
      <c r="AB41" s="566" t="s">
        <v>98</v>
      </c>
      <c r="AC41" s="567"/>
      <c r="AD41" s="568"/>
      <c r="AE41" s="575" t="s">
        <v>67</v>
      </c>
      <c r="AF41" s="540" t="s">
        <v>68</v>
      </c>
      <c r="AG41" s="554"/>
      <c r="AH41" s="555"/>
      <c r="AI41" s="556"/>
      <c r="AJ41" s="562"/>
      <c r="AK41" s="562"/>
      <c r="AL41" s="563"/>
      <c r="AM41" s="537"/>
      <c r="AN41" s="533"/>
      <c r="AO41" s="533"/>
      <c r="AP41" s="534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</row>
    <row r="42" spans="1:68" ht="32.25" customHeight="1" thickBot="1" x14ac:dyDescent="0.3">
      <c r="C42" s="472"/>
      <c r="D42" s="529"/>
      <c r="E42" s="530"/>
      <c r="F42" s="472"/>
      <c r="G42" s="545"/>
      <c r="H42" s="546"/>
      <c r="I42" s="547"/>
      <c r="J42" s="545"/>
      <c r="K42" s="546"/>
      <c r="L42" s="547"/>
      <c r="M42" s="535"/>
      <c r="N42" s="535"/>
      <c r="O42" s="535"/>
      <c r="P42" s="569"/>
      <c r="Q42" s="570"/>
      <c r="R42" s="571"/>
      <c r="S42" s="569"/>
      <c r="T42" s="570"/>
      <c r="U42" s="571"/>
      <c r="V42" s="542"/>
      <c r="W42" s="543"/>
      <c r="X42" s="544"/>
      <c r="Y42" s="569"/>
      <c r="Z42" s="570"/>
      <c r="AA42" s="571"/>
      <c r="AB42" s="572"/>
      <c r="AC42" s="573"/>
      <c r="AD42" s="574"/>
      <c r="AE42" s="576"/>
      <c r="AF42" s="546"/>
      <c r="AG42" s="557"/>
      <c r="AH42" s="558"/>
      <c r="AI42" s="559"/>
      <c r="AJ42" s="564"/>
      <c r="AK42" s="564"/>
      <c r="AL42" s="565"/>
      <c r="AM42" s="538"/>
      <c r="AN42" s="535"/>
      <c r="AO42" s="535"/>
      <c r="AP42" s="579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</row>
    <row r="43" spans="1:68" ht="15" customHeight="1" thickBot="1" x14ac:dyDescent="0.3">
      <c r="A43" s="12" t="s">
        <v>17</v>
      </c>
      <c r="B43" s="13" t="s">
        <v>18</v>
      </c>
      <c r="C43" s="14" t="s">
        <v>54</v>
      </c>
      <c r="D43" s="17" t="s">
        <v>65</v>
      </c>
      <c r="E43" s="51" t="s">
        <v>14</v>
      </c>
      <c r="F43" s="14"/>
      <c r="G43" s="95" t="s">
        <v>54</v>
      </c>
      <c r="H43" s="48" t="s">
        <v>65</v>
      </c>
      <c r="I43" s="96" t="s">
        <v>14</v>
      </c>
      <c r="J43" s="124" t="s">
        <v>54</v>
      </c>
      <c r="K43" s="125" t="s">
        <v>65</v>
      </c>
      <c r="L43" s="126" t="s">
        <v>14</v>
      </c>
      <c r="M43" s="127" t="s">
        <v>54</v>
      </c>
      <c r="N43" s="128" t="s">
        <v>65</v>
      </c>
      <c r="O43" s="129" t="s">
        <v>14</v>
      </c>
      <c r="P43" s="103" t="s">
        <v>54</v>
      </c>
      <c r="Q43" s="48" t="s">
        <v>65</v>
      </c>
      <c r="R43" s="104" t="s">
        <v>14</v>
      </c>
      <c r="S43" s="103" t="s">
        <v>54</v>
      </c>
      <c r="T43" s="48" t="s">
        <v>65</v>
      </c>
      <c r="U43" s="104" t="s">
        <v>14</v>
      </c>
      <c r="V43" s="105" t="s">
        <v>54</v>
      </c>
      <c r="W43" s="48" t="s">
        <v>65</v>
      </c>
      <c r="X43" s="21" t="s">
        <v>14</v>
      </c>
      <c r="Y43" s="103" t="s">
        <v>54</v>
      </c>
      <c r="Z43" s="48" t="s">
        <v>65</v>
      </c>
      <c r="AA43" s="104" t="s">
        <v>14</v>
      </c>
      <c r="AB43" s="103" t="s">
        <v>54</v>
      </c>
      <c r="AC43" s="48" t="s">
        <v>65</v>
      </c>
      <c r="AD43" s="104" t="s">
        <v>14</v>
      </c>
      <c r="AE43" s="106" t="s">
        <v>54</v>
      </c>
      <c r="AF43" s="106" t="s">
        <v>54</v>
      </c>
      <c r="AG43" s="105" t="s">
        <v>54</v>
      </c>
      <c r="AH43" s="48" t="s">
        <v>65</v>
      </c>
      <c r="AI43" s="107" t="s">
        <v>14</v>
      </c>
      <c r="AJ43" s="106" t="s">
        <v>54</v>
      </c>
      <c r="AK43" s="48" t="s">
        <v>65</v>
      </c>
      <c r="AL43" s="108" t="s">
        <v>14</v>
      </c>
      <c r="AM43" s="109" t="s">
        <v>54</v>
      </c>
      <c r="AN43" s="106" t="s">
        <v>54</v>
      </c>
      <c r="AO43" s="48" t="s">
        <v>65</v>
      </c>
      <c r="AP43" s="21" t="s">
        <v>14</v>
      </c>
      <c r="BO43" s="1"/>
      <c r="BP43" s="1"/>
    </row>
    <row r="44" spans="1:68" x14ac:dyDescent="0.25">
      <c r="A44" s="22">
        <v>2020</v>
      </c>
      <c r="B44" s="181" t="s">
        <v>19</v>
      </c>
      <c r="C44" s="24">
        <v>1379784504.0675142</v>
      </c>
      <c r="D44" s="27">
        <v>228120816.38018063</v>
      </c>
      <c r="E44" s="214">
        <v>1151662125.1173334</v>
      </c>
      <c r="F44" s="215">
        <v>1294897169.6387658</v>
      </c>
      <c r="G44" s="216">
        <v>492393133.40002966</v>
      </c>
      <c r="H44" s="217">
        <v>148491013.99884143</v>
      </c>
      <c r="I44" s="218">
        <v>343902119.40118819</v>
      </c>
      <c r="J44" s="219">
        <v>802504036.23873603</v>
      </c>
      <c r="K44" s="241">
        <v>49324005.726779468</v>
      </c>
      <c r="L44" s="242">
        <v>753180030.51195657</v>
      </c>
      <c r="M44" s="145">
        <v>34784749.947409555</v>
      </c>
      <c r="N44" s="338">
        <v>25989400.549278241</v>
      </c>
      <c r="O44" s="339">
        <v>8795349.3981313165</v>
      </c>
      <c r="P44" s="112">
        <v>21755957.968089361</v>
      </c>
      <c r="Q44" s="54">
        <v>17487196.796153773</v>
      </c>
      <c r="R44" s="113">
        <v>4268761.1719355872</v>
      </c>
      <c r="S44" s="112">
        <v>12779671.102654159</v>
      </c>
      <c r="T44" s="54">
        <v>8408305.9934792817</v>
      </c>
      <c r="U44" s="113">
        <v>4371365.1091748765</v>
      </c>
      <c r="V44" s="114">
        <v>249120.87666604057</v>
      </c>
      <c r="W44" s="54">
        <v>93897.759645187165</v>
      </c>
      <c r="X44" s="29">
        <v>155223.11702085342</v>
      </c>
      <c r="Y44" s="112">
        <v>0</v>
      </c>
      <c r="Z44" s="54">
        <v>0</v>
      </c>
      <c r="AA44" s="113">
        <v>0</v>
      </c>
      <c r="AB44" s="112">
        <v>0</v>
      </c>
      <c r="AC44" s="54">
        <v>0</v>
      </c>
      <c r="AD44" s="113">
        <v>0</v>
      </c>
      <c r="AE44" s="115">
        <v>29105839.688956317</v>
      </c>
      <c r="AF44" s="220">
        <v>5678910.2584532406</v>
      </c>
      <c r="AG44" s="221">
        <v>202343985.00243858</v>
      </c>
      <c r="AH44" s="222">
        <v>45561529.722194433</v>
      </c>
      <c r="AI44" s="223">
        <v>156782455.28024414</v>
      </c>
      <c r="AJ44" s="220">
        <v>298523314.03752786</v>
      </c>
      <c r="AK44" s="217">
        <v>25138072.031537689</v>
      </c>
      <c r="AL44" s="224">
        <v>273385242.00599015</v>
      </c>
      <c r="AM44" s="225">
        <v>1562.57</v>
      </c>
      <c r="AN44" s="115">
        <v>50101021.911338836</v>
      </c>
      <c r="AO44" s="217">
        <v>4316396.105281516</v>
      </c>
      <c r="AP44" s="29">
        <v>45784625.806057319</v>
      </c>
      <c r="BO44" s="1"/>
      <c r="BP44" s="1"/>
    </row>
    <row r="45" spans="1:68" x14ac:dyDescent="0.25">
      <c r="A45" s="34"/>
      <c r="B45" s="35" t="s">
        <v>20</v>
      </c>
      <c r="C45" s="52">
        <v>1295562015.4612269</v>
      </c>
      <c r="D45" s="32">
        <v>239997679.57861957</v>
      </c>
      <c r="E45" s="116">
        <v>1055562950.7826073</v>
      </c>
      <c r="F45" s="117">
        <v>1214428930.1948202</v>
      </c>
      <c r="G45" s="112">
        <v>459156799.56477594</v>
      </c>
      <c r="H45" s="54">
        <v>155451019.94170898</v>
      </c>
      <c r="I45" s="110">
        <v>303705779.62306696</v>
      </c>
      <c r="J45" s="227">
        <v>755272130.63004422</v>
      </c>
      <c r="K45" s="244">
        <v>53190083.411359265</v>
      </c>
      <c r="L45" s="242">
        <v>702082047.21868491</v>
      </c>
      <c r="M45" s="158">
        <v>37007496.187934175</v>
      </c>
      <c r="N45" s="340">
        <v>27167294.170228455</v>
      </c>
      <c r="O45" s="341">
        <v>9840202.0177057181</v>
      </c>
      <c r="P45" s="112">
        <v>24510194.78418339</v>
      </c>
      <c r="Q45" s="54">
        <v>18600224.80522975</v>
      </c>
      <c r="R45" s="113">
        <v>5909969.9789536428</v>
      </c>
      <c r="S45" s="112">
        <v>12250716.264076978</v>
      </c>
      <c r="T45" s="54">
        <v>8475493.270543389</v>
      </c>
      <c r="U45" s="113">
        <v>3775222.9935335899</v>
      </c>
      <c r="V45" s="114">
        <v>246585.13967380067</v>
      </c>
      <c r="W45" s="54">
        <v>91576.094455316997</v>
      </c>
      <c r="X45" s="29">
        <v>155009.04521848369</v>
      </c>
      <c r="Y45" s="112">
        <v>0</v>
      </c>
      <c r="Z45" s="54">
        <v>0</v>
      </c>
      <c r="AA45" s="113">
        <v>0</v>
      </c>
      <c r="AB45" s="112">
        <v>0</v>
      </c>
      <c r="AC45" s="54">
        <v>0</v>
      </c>
      <c r="AD45" s="113">
        <v>0</v>
      </c>
      <c r="AE45" s="115">
        <v>32265528.941671576</v>
      </c>
      <c r="AF45" s="115">
        <v>4741967.2862625849</v>
      </c>
      <c r="AG45" s="114">
        <v>171711136.04614386</v>
      </c>
      <c r="AH45" s="54">
        <v>42144181.113110773</v>
      </c>
      <c r="AI45" s="118">
        <v>129566954.93303308</v>
      </c>
      <c r="AJ45" s="115">
        <v>275071127.83991164</v>
      </c>
      <c r="AK45" s="54">
        <v>24192458.049357433</v>
      </c>
      <c r="AL45" s="29">
        <v>250878669.79055423</v>
      </c>
      <c r="AM45" s="225">
        <v>1385.1</v>
      </c>
      <c r="AN45" s="115">
        <v>44124203.97847271</v>
      </c>
      <c r="AO45" s="54">
        <v>4189282.0553228967</v>
      </c>
      <c r="AP45" s="29">
        <v>39934921.923149817</v>
      </c>
      <c r="BO45" s="1"/>
      <c r="BP45" s="1"/>
    </row>
    <row r="46" spans="1:68" x14ac:dyDescent="0.25">
      <c r="A46" s="34"/>
      <c r="B46" s="35" t="s">
        <v>21</v>
      </c>
      <c r="C46" s="52">
        <v>1185871455.0452464</v>
      </c>
      <c r="D46" s="32">
        <v>177024332.74050367</v>
      </c>
      <c r="E46" s="116">
        <v>1008844417.5147426</v>
      </c>
      <c r="F46" s="117">
        <v>1108979716.9328556</v>
      </c>
      <c r="G46" s="112">
        <v>359582492.41100961</v>
      </c>
      <c r="H46" s="54">
        <v>101792157.13986665</v>
      </c>
      <c r="I46" s="110">
        <v>257790335.27114296</v>
      </c>
      <c r="J46" s="227">
        <v>749397224.52184606</v>
      </c>
      <c r="K46" s="244">
        <v>43137461.356525078</v>
      </c>
      <c r="L46" s="242">
        <v>706259763.16532099</v>
      </c>
      <c r="M46" s="158">
        <v>36359083.569122992</v>
      </c>
      <c r="N46" s="340">
        <v>28084726.301722206</v>
      </c>
      <c r="O46" s="341">
        <v>8274357.2674007863</v>
      </c>
      <c r="P46" s="112">
        <v>25228062.17931921</v>
      </c>
      <c r="Q46" s="54">
        <v>20084743.067373332</v>
      </c>
      <c r="R46" s="113">
        <v>5143319.1119458769</v>
      </c>
      <c r="S46" s="112">
        <v>10921729.238504563</v>
      </c>
      <c r="T46" s="54">
        <v>7913687.2331059715</v>
      </c>
      <c r="U46" s="113">
        <v>3008042.005398591</v>
      </c>
      <c r="V46" s="114">
        <v>209292.15129922191</v>
      </c>
      <c r="W46" s="54">
        <v>86296.001242903512</v>
      </c>
      <c r="X46" s="29">
        <v>122996.15005631838</v>
      </c>
      <c r="Y46" s="112">
        <v>0</v>
      </c>
      <c r="Z46" s="54">
        <v>0</v>
      </c>
      <c r="AA46" s="113">
        <v>0</v>
      </c>
      <c r="AB46" s="112">
        <v>0</v>
      </c>
      <c r="AC46" s="54">
        <v>0</v>
      </c>
      <c r="AD46" s="113">
        <v>0</v>
      </c>
      <c r="AE46" s="115">
        <v>32569382.987092745</v>
      </c>
      <c r="AF46" s="115">
        <v>3789700.5820302386</v>
      </c>
      <c r="AG46" s="114">
        <v>193328170.63479036</v>
      </c>
      <c r="AH46" s="54">
        <v>43571007.236313209</v>
      </c>
      <c r="AI46" s="118">
        <v>149757163.39847714</v>
      </c>
      <c r="AJ46" s="115">
        <v>266772063.20170408</v>
      </c>
      <c r="AK46" s="54">
        <v>21191227.215802692</v>
      </c>
      <c r="AL46" s="29">
        <v>245580835.98590139</v>
      </c>
      <c r="AM46" s="225">
        <v>2704.79</v>
      </c>
      <c r="AN46" s="115">
        <v>40529949.753267691</v>
      </c>
      <c r="AO46" s="54">
        <v>4009987.9423897555</v>
      </c>
      <c r="AP46" s="29">
        <v>36519961.810877934</v>
      </c>
      <c r="BO46" s="1"/>
      <c r="BP46" s="1"/>
    </row>
    <row r="47" spans="1:68" x14ac:dyDescent="0.25">
      <c r="A47" s="226"/>
      <c r="B47" s="240" t="s">
        <v>22</v>
      </c>
      <c r="C47" s="24">
        <v>989371224.95586407</v>
      </c>
      <c r="D47" s="27">
        <v>110155699.65298194</v>
      </c>
      <c r="E47" s="214">
        <v>879213528.50288212</v>
      </c>
      <c r="F47" s="215">
        <v>929867448.58310485</v>
      </c>
      <c r="G47" s="216">
        <v>303096498.26006675</v>
      </c>
      <c r="H47" s="54">
        <v>59142528.136208795</v>
      </c>
      <c r="I47" s="218">
        <v>243953970.12385798</v>
      </c>
      <c r="J47" s="219">
        <v>626770950.3230381</v>
      </c>
      <c r="K47" s="241">
        <v>28413696.157530621</v>
      </c>
      <c r="L47" s="242">
        <v>598357254.16550744</v>
      </c>
      <c r="M47" s="243">
        <v>24078657.8897769</v>
      </c>
      <c r="N47" s="244">
        <v>18772688.635934461</v>
      </c>
      <c r="O47" s="245">
        <v>5305969.2538424414</v>
      </c>
      <c r="P47" s="112">
        <v>17202671.938627705</v>
      </c>
      <c r="Q47" s="54">
        <v>13717247.290108897</v>
      </c>
      <c r="R47" s="113">
        <v>3485424.6485188091</v>
      </c>
      <c r="S47" s="112">
        <v>6745716.7625030754</v>
      </c>
      <c r="T47" s="54">
        <v>5007868.1799230985</v>
      </c>
      <c r="U47" s="113">
        <v>1737848.5825799771</v>
      </c>
      <c r="V47" s="114">
        <v>130269.18864612092</v>
      </c>
      <c r="W47" s="54">
        <v>47573.165902465167</v>
      </c>
      <c r="X47" s="29">
        <v>82696.022743655762</v>
      </c>
      <c r="Y47" s="112">
        <v>0</v>
      </c>
      <c r="Z47" s="54">
        <v>0</v>
      </c>
      <c r="AA47" s="113">
        <v>0</v>
      </c>
      <c r="AB47" s="112">
        <v>0</v>
      </c>
      <c r="AC47" s="54">
        <v>0</v>
      </c>
      <c r="AD47" s="113">
        <v>0</v>
      </c>
      <c r="AE47" s="115">
        <v>21332697.876027163</v>
      </c>
      <c r="AF47" s="115">
        <v>2745960.0137497266</v>
      </c>
      <c r="AG47" s="221">
        <v>184700802.98902017</v>
      </c>
      <c r="AH47" s="54">
        <v>46177695.930629864</v>
      </c>
      <c r="AI47" s="118">
        <v>138523107.05839029</v>
      </c>
      <c r="AJ47" s="220">
        <v>207705988.46360576</v>
      </c>
      <c r="AK47" s="54">
        <v>8111556.3281302545</v>
      </c>
      <c r="AL47" s="29">
        <v>199594432.13547552</v>
      </c>
      <c r="AM47" s="225">
        <v>1996.8</v>
      </c>
      <c r="AN47" s="115">
        <v>35423121.682982348</v>
      </c>
      <c r="AO47" s="54">
        <v>3826786.7233080659</v>
      </c>
      <c r="AP47" s="29">
        <v>31596334.959674284</v>
      </c>
      <c r="BO47" s="1"/>
      <c r="BP47" s="1"/>
    </row>
    <row r="48" spans="1:68" x14ac:dyDescent="0.25">
      <c r="A48" s="226"/>
      <c r="B48" s="240" t="s">
        <v>23</v>
      </c>
      <c r="C48" s="24">
        <v>1191659897.4538417</v>
      </c>
      <c r="D48" s="27">
        <v>155296565.61599222</v>
      </c>
      <c r="E48" s="214">
        <v>1036358613.0178496</v>
      </c>
      <c r="F48" s="215">
        <v>1122173842.7316256</v>
      </c>
      <c r="G48" s="216">
        <v>334462980.22747338</v>
      </c>
      <c r="H48" s="54">
        <v>89068087.321911991</v>
      </c>
      <c r="I48" s="218">
        <v>245394892.90556142</v>
      </c>
      <c r="J48" s="219">
        <v>787710862.50415206</v>
      </c>
      <c r="K48" s="241">
        <v>38018615.208837278</v>
      </c>
      <c r="L48" s="242">
        <v>749692247.29531479</v>
      </c>
      <c r="M48" s="243">
        <v>31888489.726538431</v>
      </c>
      <c r="N48" s="244">
        <v>24403692.057813734</v>
      </c>
      <c r="O48" s="245">
        <v>7484797.6687246962</v>
      </c>
      <c r="P48" s="112">
        <v>22267107.646938372</v>
      </c>
      <c r="Q48" s="54">
        <v>17455581.308439057</v>
      </c>
      <c r="R48" s="113">
        <v>4811526.3384993142</v>
      </c>
      <c r="S48" s="112">
        <v>9446161.0505476929</v>
      </c>
      <c r="T48" s="54">
        <v>6880959.8323192233</v>
      </c>
      <c r="U48" s="113">
        <v>2565201.2182284701</v>
      </c>
      <c r="V48" s="114">
        <v>175221.02905236749</v>
      </c>
      <c r="W48" s="54">
        <v>67150.917055455488</v>
      </c>
      <c r="X48" s="29">
        <v>108070.11199691199</v>
      </c>
      <c r="Y48" s="112">
        <v>0</v>
      </c>
      <c r="Z48" s="54">
        <v>0</v>
      </c>
      <c r="AA48" s="113">
        <v>0</v>
      </c>
      <c r="AB48" s="112">
        <v>0</v>
      </c>
      <c r="AC48" s="54">
        <v>0</v>
      </c>
      <c r="AD48" s="113">
        <v>0</v>
      </c>
      <c r="AE48" s="115">
        <v>28609715.532839254</v>
      </c>
      <c r="AF48" s="115">
        <v>3277744.0444454351</v>
      </c>
      <c r="AG48" s="221">
        <v>251710941.22536093</v>
      </c>
      <c r="AH48" s="54">
        <v>47171259.755651861</v>
      </c>
      <c r="AI48" s="118">
        <v>204539681.46970907</v>
      </c>
      <c r="AJ48" s="220">
        <v>257827110.62862432</v>
      </c>
      <c r="AK48" s="54">
        <v>12632017.907188948</v>
      </c>
      <c r="AL48" s="29">
        <v>245195092.72143537</v>
      </c>
      <c r="AM48" s="225">
        <v>4718.82</v>
      </c>
      <c r="AN48" s="115">
        <v>37592846.175677858</v>
      </c>
      <c r="AO48" s="54">
        <v>3806171.0274292328</v>
      </c>
      <c r="AP48" s="29">
        <v>33786675.148248628</v>
      </c>
      <c r="BO48" s="1"/>
      <c r="BP48" s="1"/>
    </row>
    <row r="49" spans="1:84" x14ac:dyDescent="0.25">
      <c r="A49" s="226"/>
      <c r="B49" s="240" t="s">
        <v>24</v>
      </c>
      <c r="C49" s="24">
        <v>1446502045.4477553</v>
      </c>
      <c r="D49" s="27">
        <v>214243836.4627021</v>
      </c>
      <c r="E49" s="214">
        <v>1232256277.9750533</v>
      </c>
      <c r="F49" s="215">
        <v>1370373681.7916002</v>
      </c>
      <c r="G49" s="216">
        <v>503513508.73970187</v>
      </c>
      <c r="H49" s="54">
        <v>127600478.36797079</v>
      </c>
      <c r="I49" s="218">
        <v>375913030.37173104</v>
      </c>
      <c r="J49" s="219">
        <v>866860173.05189848</v>
      </c>
      <c r="K49" s="241">
        <v>55358797.018984593</v>
      </c>
      <c r="L49" s="242">
        <v>811501376.03291392</v>
      </c>
      <c r="M49" s="243">
        <v>35742810.108243182</v>
      </c>
      <c r="N49" s="244">
        <v>27176774.275796894</v>
      </c>
      <c r="O49" s="245">
        <v>8566035.8324462846</v>
      </c>
      <c r="P49" s="112">
        <v>24496306.387958672</v>
      </c>
      <c r="Q49" s="54">
        <v>19087382.75414861</v>
      </c>
      <c r="R49" s="113">
        <v>5408923.633810062</v>
      </c>
      <c r="S49" s="112">
        <v>11037950.09685253</v>
      </c>
      <c r="T49" s="54">
        <v>8019742.3356454251</v>
      </c>
      <c r="U49" s="113">
        <v>3018207.7612071051</v>
      </c>
      <c r="V49" s="114">
        <v>208553.6234319756</v>
      </c>
      <c r="W49" s="54">
        <v>69649.186002857663</v>
      </c>
      <c r="X49" s="29">
        <v>138904.43742911794</v>
      </c>
      <c r="Y49" s="112">
        <v>0</v>
      </c>
      <c r="Z49" s="54">
        <v>0</v>
      </c>
      <c r="AA49" s="113">
        <v>0</v>
      </c>
      <c r="AB49" s="112">
        <v>0</v>
      </c>
      <c r="AC49" s="54">
        <v>0</v>
      </c>
      <c r="AD49" s="113">
        <v>0</v>
      </c>
      <c r="AE49" s="115">
        <v>32221691.2752437</v>
      </c>
      <c r="AF49" s="115">
        <v>3521118.8329994828</v>
      </c>
      <c r="AG49" s="221">
        <v>227648255.65862805</v>
      </c>
      <c r="AH49" s="54">
        <v>43404288.881907284</v>
      </c>
      <c r="AI49" s="118">
        <v>184243966.77672076</v>
      </c>
      <c r="AJ49" s="220">
        <v>316056819.10716873</v>
      </c>
      <c r="AK49" s="54">
        <v>16258470.988479652</v>
      </c>
      <c r="AL49" s="29">
        <v>299798348.11868906</v>
      </c>
      <c r="AM49" s="225">
        <v>1931.01</v>
      </c>
      <c r="AN49" s="115">
        <v>40383622.53791184</v>
      </c>
      <c r="AO49" s="54">
        <v>4107786.7999498313</v>
      </c>
      <c r="AP49" s="29">
        <v>36275835.737962008</v>
      </c>
      <c r="BO49" s="1"/>
      <c r="BP49" s="1"/>
    </row>
    <row r="50" spans="1:84" x14ac:dyDescent="0.25">
      <c r="A50" s="226"/>
      <c r="B50" s="240" t="s">
        <v>25</v>
      </c>
      <c r="C50" s="24">
        <v>1587492713.8005908</v>
      </c>
      <c r="D50" s="27">
        <v>233388389.15905452</v>
      </c>
      <c r="E50" s="214">
        <v>1354103264.0215364</v>
      </c>
      <c r="F50" s="215">
        <v>1507630059.2591367</v>
      </c>
      <c r="G50" s="216">
        <v>520299806.80086279</v>
      </c>
      <c r="H50" s="54">
        <v>146371157.45847997</v>
      </c>
      <c r="I50" s="218">
        <v>373928649.34238285</v>
      </c>
      <c r="J50" s="219">
        <v>987330252.45827389</v>
      </c>
      <c r="K50" s="241">
        <v>52153831.188758969</v>
      </c>
      <c r="L50" s="242">
        <v>935176421.26951492</v>
      </c>
      <c r="M50" s="243">
        <v>40320259.476293199</v>
      </c>
      <c r="N50" s="244">
        <v>30656825.394000873</v>
      </c>
      <c r="O50" s="245">
        <v>9663434.0822923277</v>
      </c>
      <c r="P50" s="112">
        <v>28435629.072364889</v>
      </c>
      <c r="Q50" s="54">
        <v>22455563.040461745</v>
      </c>
      <c r="R50" s="113">
        <v>5980066.0319031421</v>
      </c>
      <c r="S50" s="112">
        <v>11482230.860011915</v>
      </c>
      <c r="T50" s="54">
        <v>8077056.7184829926</v>
      </c>
      <c r="U50" s="113">
        <v>3405174.1415289217</v>
      </c>
      <c r="V50" s="114">
        <v>402399.54391639819</v>
      </c>
      <c r="W50" s="54">
        <v>124205.63505613463</v>
      </c>
      <c r="X50" s="29">
        <v>278193.90886026359</v>
      </c>
      <c r="Y50" s="112">
        <v>0</v>
      </c>
      <c r="Z50" s="54">
        <v>0</v>
      </c>
      <c r="AA50" s="113">
        <v>0</v>
      </c>
      <c r="AB50" s="112">
        <v>0</v>
      </c>
      <c r="AC50" s="54">
        <v>0</v>
      </c>
      <c r="AD50" s="113">
        <v>0</v>
      </c>
      <c r="AE50" s="115">
        <v>36126984.613658659</v>
      </c>
      <c r="AF50" s="115">
        <v>4187631.5252773026</v>
      </c>
      <c r="AG50" s="221">
        <v>268981941.48841882</v>
      </c>
      <c r="AH50" s="54">
        <v>45982176.555523142</v>
      </c>
      <c r="AI50" s="118">
        <v>222999764.93289569</v>
      </c>
      <c r="AJ50" s="220">
        <v>312756351.85486525</v>
      </c>
      <c r="AK50" s="54">
        <v>21834559.458311334</v>
      </c>
      <c r="AL50" s="29">
        <v>290921792.39655393</v>
      </c>
      <c r="AM50" s="225">
        <v>1060.6199999999999</v>
      </c>
      <c r="AN50" s="115">
        <v>39541334.445161007</v>
      </c>
      <c r="AO50" s="54">
        <v>4206575.1178147346</v>
      </c>
      <c r="AP50" s="29">
        <v>35334759.327346273</v>
      </c>
      <c r="BO50" s="1"/>
      <c r="BP50" s="1"/>
    </row>
    <row r="51" spans="1:84" x14ac:dyDescent="0.25">
      <c r="A51" s="226"/>
      <c r="B51" s="240" t="s">
        <v>26</v>
      </c>
      <c r="C51" s="24">
        <v>1387334343.0785806</v>
      </c>
      <c r="D51" s="27">
        <v>215317087.79845601</v>
      </c>
      <c r="E51" s="214">
        <v>1172015130.5801244</v>
      </c>
      <c r="F51" s="215">
        <v>1312780761.0603712</v>
      </c>
      <c r="G51" s="216">
        <v>430694996.00375348</v>
      </c>
      <c r="H51" s="54">
        <v>132560023.34527236</v>
      </c>
      <c r="I51" s="218">
        <v>298134972.65848112</v>
      </c>
      <c r="J51" s="219">
        <v>882085765.05661774</v>
      </c>
      <c r="K51" s="241">
        <v>51868502.831760339</v>
      </c>
      <c r="L51" s="242">
        <v>830217262.22485745</v>
      </c>
      <c r="M51" s="243">
        <v>35390054.688571252</v>
      </c>
      <c r="N51" s="244">
        <v>26844487.518286198</v>
      </c>
      <c r="O51" s="245">
        <v>8545567.1702850517</v>
      </c>
      <c r="P51" s="112">
        <v>23084289.518195502</v>
      </c>
      <c r="Q51" s="54">
        <v>18674895.193795327</v>
      </c>
      <c r="R51" s="113">
        <v>4409394.3244001735</v>
      </c>
      <c r="S51" s="112">
        <v>12062744.920817841</v>
      </c>
      <c r="T51" s="54">
        <v>8092991.4298845027</v>
      </c>
      <c r="U51" s="113">
        <v>3969753.4909333372</v>
      </c>
      <c r="V51" s="114">
        <v>243020.24955790647</v>
      </c>
      <c r="W51" s="54">
        <v>76600.894606365153</v>
      </c>
      <c r="X51" s="29">
        <v>166419.35495154132</v>
      </c>
      <c r="Y51" s="112">
        <v>0</v>
      </c>
      <c r="Z51" s="54">
        <v>0</v>
      </c>
      <c r="AA51" s="113">
        <v>0</v>
      </c>
      <c r="AB51" s="112">
        <v>0</v>
      </c>
      <c r="AC51" s="54">
        <v>0</v>
      </c>
      <c r="AD51" s="113">
        <v>0</v>
      </c>
      <c r="AE51" s="115">
        <v>30511213.039496548</v>
      </c>
      <c r="AF51" s="115">
        <v>4878841.6490746923</v>
      </c>
      <c r="AG51" s="221">
        <v>206340440.78931105</v>
      </c>
      <c r="AH51" s="54">
        <v>39235846.727788635</v>
      </c>
      <c r="AI51" s="118">
        <v>167104594.06152242</v>
      </c>
      <c r="AJ51" s="220">
        <v>303003857.88769019</v>
      </c>
      <c r="AK51" s="54">
        <v>18736614.607371673</v>
      </c>
      <c r="AL51" s="29">
        <v>284267243.2803185</v>
      </c>
      <c r="AM51" s="225">
        <v>2124.6999999999998</v>
      </c>
      <c r="AN51" s="115">
        <v>39161402.629638135</v>
      </c>
      <c r="AO51" s="54">
        <v>4044074.1031370983</v>
      </c>
      <c r="AP51" s="29">
        <v>35117328.526501037</v>
      </c>
      <c r="BO51" s="1"/>
      <c r="BP51" s="1"/>
    </row>
    <row r="52" spans="1:84" x14ac:dyDescent="0.25">
      <c r="A52" s="226"/>
      <c r="B52" s="240" t="s">
        <v>27</v>
      </c>
      <c r="C52" s="24">
        <v>1498840931.579035</v>
      </c>
      <c r="D52" s="27">
        <v>224654474.61236289</v>
      </c>
      <c r="E52" s="214">
        <v>1274184120.4666719</v>
      </c>
      <c r="F52" s="215">
        <v>1423306393.0398817</v>
      </c>
      <c r="G52" s="216">
        <v>477579352.99722457</v>
      </c>
      <c r="H52" s="54">
        <v>138471019.14609453</v>
      </c>
      <c r="I52" s="218">
        <v>339108333.85113001</v>
      </c>
      <c r="J52" s="219">
        <v>945727040.04265714</v>
      </c>
      <c r="K52" s="241">
        <v>55865511.324617572</v>
      </c>
      <c r="L52" s="242">
        <v>889861528.71803951</v>
      </c>
      <c r="M52" s="243">
        <v>36586158.438363083</v>
      </c>
      <c r="N52" s="244">
        <v>28025211.994677469</v>
      </c>
      <c r="O52" s="245">
        <v>8560946.4436856136</v>
      </c>
      <c r="P52" s="112">
        <v>23729104.942375652</v>
      </c>
      <c r="Q52" s="54">
        <v>19359930.703591876</v>
      </c>
      <c r="R52" s="113">
        <v>4369174.2387837768</v>
      </c>
      <c r="S52" s="112">
        <v>12623101.254845072</v>
      </c>
      <c r="T52" s="54">
        <v>8592416.0656260774</v>
      </c>
      <c r="U52" s="113">
        <v>4030685.1892189938</v>
      </c>
      <c r="V52" s="114">
        <v>233952.24114235741</v>
      </c>
      <c r="W52" s="54">
        <v>72865.22545951487</v>
      </c>
      <c r="X52" s="29">
        <v>161087.01568284255</v>
      </c>
      <c r="Y52" s="112">
        <v>0</v>
      </c>
      <c r="Z52" s="54">
        <v>0</v>
      </c>
      <c r="AA52" s="113">
        <v>0</v>
      </c>
      <c r="AB52" s="112">
        <v>0</v>
      </c>
      <c r="AC52" s="54">
        <v>0</v>
      </c>
      <c r="AD52" s="113">
        <v>0</v>
      </c>
      <c r="AE52" s="115">
        <v>29872767.39209469</v>
      </c>
      <c r="AF52" s="115">
        <v>6713391.0462684054</v>
      </c>
      <c r="AG52" s="221">
        <v>239870588.82764935</v>
      </c>
      <c r="AH52" s="54">
        <v>50583491.677780159</v>
      </c>
      <c r="AI52" s="118">
        <v>189287097.1498692</v>
      </c>
      <c r="AJ52" s="220">
        <v>330318865.85816503</v>
      </c>
      <c r="AK52" s="54">
        <v>24308719.656827275</v>
      </c>
      <c r="AL52" s="29">
        <v>306010146.20133775</v>
      </c>
      <c r="AM52" s="225">
        <v>2336.5</v>
      </c>
      <c r="AN52" s="115">
        <v>38946043.600790158</v>
      </c>
      <c r="AO52" s="54">
        <v>2292732.1469733552</v>
      </c>
      <c r="AP52" s="29">
        <v>36653311.453816801</v>
      </c>
      <c r="BO52" s="1"/>
      <c r="BP52" s="1"/>
    </row>
    <row r="53" spans="1:84" x14ac:dyDescent="0.25">
      <c r="A53" s="226"/>
      <c r="B53" s="240" t="s">
        <v>28</v>
      </c>
      <c r="C53" s="24">
        <v>1635560832.5125217</v>
      </c>
      <c r="D53" s="27">
        <v>251537884.86775309</v>
      </c>
      <c r="E53" s="214">
        <v>1384020293.5947685</v>
      </c>
      <c r="F53" s="215">
        <v>1549396104.6898475</v>
      </c>
      <c r="G53" s="216">
        <v>516691824.14933097</v>
      </c>
      <c r="H53" s="54">
        <v>154417671.07905942</v>
      </c>
      <c r="I53" s="218">
        <v>362274153.07027155</v>
      </c>
      <c r="J53" s="219">
        <v>1032704280.5405164</v>
      </c>
      <c r="K53" s="241">
        <v>61338930.199686378</v>
      </c>
      <c r="L53" s="242">
        <v>971365350.34082997</v>
      </c>
      <c r="M53" s="243">
        <v>39813026.209648512</v>
      </c>
      <c r="N53" s="244">
        <v>31004873.104838837</v>
      </c>
      <c r="O53" s="245">
        <v>8808153.1048096772</v>
      </c>
      <c r="P53" s="112">
        <v>25952339.219132069</v>
      </c>
      <c r="Q53" s="54">
        <v>21479603.684159987</v>
      </c>
      <c r="R53" s="113">
        <v>4472735.5349720838</v>
      </c>
      <c r="S53" s="112">
        <v>13624021.914397493</v>
      </c>
      <c r="T53" s="54">
        <v>9449396.2061321549</v>
      </c>
      <c r="U53" s="113">
        <v>4174625.7082653372</v>
      </c>
      <c r="V53" s="114">
        <v>236665.07611895248</v>
      </c>
      <c r="W53" s="54">
        <v>75873.214546695686</v>
      </c>
      <c r="X53" s="29">
        <v>160791.86157225681</v>
      </c>
      <c r="Y53" s="112">
        <v>0</v>
      </c>
      <c r="Z53" s="54">
        <v>0</v>
      </c>
      <c r="AA53" s="113">
        <v>0</v>
      </c>
      <c r="AB53" s="112">
        <v>0</v>
      </c>
      <c r="AC53" s="54">
        <v>0</v>
      </c>
      <c r="AD53" s="113">
        <v>0</v>
      </c>
      <c r="AE53" s="115">
        <v>34099511.27656965</v>
      </c>
      <c r="AF53" s="115">
        <v>5713514.9330788329</v>
      </c>
      <c r="AG53" s="221">
        <v>230970022.6946716</v>
      </c>
      <c r="AH53" s="54">
        <v>42152177.268837363</v>
      </c>
      <c r="AI53" s="118">
        <v>188817845.42583424</v>
      </c>
      <c r="AJ53" s="220">
        <v>362045357.3466087</v>
      </c>
      <c r="AK53" s="54">
        <v>28096058.907767784</v>
      </c>
      <c r="AL53" s="29">
        <v>333949298.43884093</v>
      </c>
      <c r="AM53" s="225">
        <v>2654.05</v>
      </c>
      <c r="AN53" s="115">
        <v>46349047.563025743</v>
      </c>
      <c r="AO53" s="54">
        <v>4776410.4841684457</v>
      </c>
      <c r="AP53" s="29">
        <v>41572637.078857295</v>
      </c>
      <c r="BO53" s="1"/>
      <c r="BP53" s="1"/>
    </row>
    <row r="54" spans="1:84" x14ac:dyDescent="0.25">
      <c r="A54" s="226"/>
      <c r="B54" s="240" t="s">
        <v>29</v>
      </c>
      <c r="C54" s="24">
        <v>1511722689.0138416</v>
      </c>
      <c r="D54" s="27">
        <v>223108369.36175787</v>
      </c>
      <c r="E54" s="214">
        <v>1288610991.1320837</v>
      </c>
      <c r="F54" s="215">
        <v>1433690926.3314781</v>
      </c>
      <c r="G54" s="216">
        <v>475396630.04417741</v>
      </c>
      <c r="H54" s="54">
        <v>135234539.87200242</v>
      </c>
      <c r="I54" s="218">
        <v>340162090.17217499</v>
      </c>
      <c r="J54" s="219">
        <v>958294296.28730059</v>
      </c>
      <c r="K54" s="241">
        <v>54176497.03815566</v>
      </c>
      <c r="L54" s="242">
        <v>904117799.24914491</v>
      </c>
      <c r="M54" s="243">
        <v>37376908.820350818</v>
      </c>
      <c r="N54" s="244">
        <v>29422990.246887028</v>
      </c>
      <c r="O54" s="245">
        <v>7953918.5734637892</v>
      </c>
      <c r="P54" s="112">
        <v>24483606.317183577</v>
      </c>
      <c r="Q54" s="54">
        <v>20179559.520500597</v>
      </c>
      <c r="R54" s="113">
        <v>4304046.7966829799</v>
      </c>
      <c r="S54" s="112">
        <v>12621559.540455503</v>
      </c>
      <c r="T54" s="54">
        <v>9164352.0786401909</v>
      </c>
      <c r="U54" s="113">
        <v>3457207.461815313</v>
      </c>
      <c r="V54" s="114">
        <v>271742.9627117404</v>
      </c>
      <c r="W54" s="54">
        <v>79078.647746243732</v>
      </c>
      <c r="X54" s="29">
        <v>192664.31496549668</v>
      </c>
      <c r="Y54" s="112">
        <v>0</v>
      </c>
      <c r="Z54" s="54">
        <v>0</v>
      </c>
      <c r="AA54" s="113">
        <v>0</v>
      </c>
      <c r="AB54" s="112">
        <v>0</v>
      </c>
      <c r="AC54" s="54">
        <v>0</v>
      </c>
      <c r="AD54" s="113">
        <v>0</v>
      </c>
      <c r="AE54" s="115">
        <v>32285422.412830394</v>
      </c>
      <c r="AF54" s="115">
        <v>5511229.7046823343</v>
      </c>
      <c r="AG54" s="221">
        <v>221376328.38592821</v>
      </c>
      <c r="AH54" s="54">
        <v>35751287.004408449</v>
      </c>
      <c r="AI54" s="118">
        <v>185625041.38151976</v>
      </c>
      <c r="AJ54" s="220">
        <v>325782204.21247262</v>
      </c>
      <c r="AK54" s="54">
        <v>19020590.135548171</v>
      </c>
      <c r="AL54" s="29">
        <v>306761614.07692444</v>
      </c>
      <c r="AM54" s="225">
        <v>3328.52</v>
      </c>
      <c r="AN54" s="115">
        <v>40651525.342012666</v>
      </c>
      <c r="AO54" s="54">
        <v>4274342.2047127364</v>
      </c>
      <c r="AP54" s="29">
        <v>36377183.137299933</v>
      </c>
      <c r="BO54" s="1"/>
      <c r="BP54" s="1"/>
    </row>
    <row r="55" spans="1:84" ht="15.75" thickBot="1" x14ac:dyDescent="0.3">
      <c r="A55" s="290"/>
      <c r="B55" s="291" t="s">
        <v>30</v>
      </c>
      <c r="C55" s="39">
        <v>2006019223.3434343</v>
      </c>
      <c r="D55" s="253">
        <v>308559869.3110252</v>
      </c>
      <c r="E55" s="280">
        <v>1697448441.692409</v>
      </c>
      <c r="F55" s="281">
        <v>1906494867.6443424</v>
      </c>
      <c r="G55" s="282">
        <v>622776264.77971494</v>
      </c>
      <c r="H55" s="61">
        <v>182833291.21671322</v>
      </c>
      <c r="I55" s="292">
        <v>439942973.56300175</v>
      </c>
      <c r="J55" s="293">
        <v>1283718602.8646276</v>
      </c>
      <c r="K55" s="294">
        <v>83440380.807707548</v>
      </c>
      <c r="L55" s="295">
        <v>1200278222.0569201</v>
      </c>
      <c r="M55" s="296">
        <v>45904808.364668116</v>
      </c>
      <c r="N55" s="297">
        <v>37235294.985318325</v>
      </c>
      <c r="O55" s="298">
        <v>8669513.3793497924</v>
      </c>
      <c r="P55" s="119">
        <v>31825291.420944326</v>
      </c>
      <c r="Q55" s="61">
        <v>27149235.222176064</v>
      </c>
      <c r="R55" s="120">
        <v>4676056.1987682637</v>
      </c>
      <c r="S55" s="119">
        <v>13833876.98372696</v>
      </c>
      <c r="T55" s="61">
        <v>10001607.294510562</v>
      </c>
      <c r="U55" s="120">
        <v>3832269.6892163986</v>
      </c>
      <c r="V55" s="122">
        <v>245639.95999683114</v>
      </c>
      <c r="W55" s="61">
        <v>84452.468631702577</v>
      </c>
      <c r="X55" s="42">
        <v>161187.49136512855</v>
      </c>
      <c r="Y55" s="119">
        <v>0</v>
      </c>
      <c r="Z55" s="61">
        <v>0</v>
      </c>
      <c r="AA55" s="120">
        <v>0</v>
      </c>
      <c r="AB55" s="119">
        <v>0</v>
      </c>
      <c r="AC55" s="61">
        <v>0</v>
      </c>
      <c r="AD55" s="120">
        <v>0</v>
      </c>
      <c r="AE55" s="121">
        <v>39689380.200407006</v>
      </c>
      <c r="AF55" s="121">
        <v>6215428.1642610803</v>
      </c>
      <c r="AG55" s="287">
        <v>273604314.79124475</v>
      </c>
      <c r="AH55" s="61">
        <v>43364071.950236388</v>
      </c>
      <c r="AI55" s="123">
        <v>230240242.84100834</v>
      </c>
      <c r="AJ55" s="289">
        <v>402557630.85949558</v>
      </c>
      <c r="AK55" s="61">
        <v>29362756.055850822</v>
      </c>
      <c r="AL55" s="42">
        <v>373194874.80364478</v>
      </c>
      <c r="AM55" s="299">
        <v>10912.34</v>
      </c>
      <c r="AN55" s="121">
        <v>53608634.994423822</v>
      </c>
      <c r="AO55" s="61">
        <v>5050902.3012860762</v>
      </c>
      <c r="AP55" s="42">
        <v>48557732.693137743</v>
      </c>
      <c r="BO55" s="1"/>
      <c r="BP55" s="1"/>
    </row>
    <row r="56" spans="1:84" x14ac:dyDescent="0.25">
      <c r="A56" s="22">
        <v>2021</v>
      </c>
      <c r="B56" s="23" t="s">
        <v>19</v>
      </c>
      <c r="C56" s="168">
        <v>1347783796.3729825</v>
      </c>
      <c r="D56" s="171">
        <v>234589407.81625348</v>
      </c>
      <c r="E56" s="315">
        <v>1113191427.836729</v>
      </c>
      <c r="F56" s="316">
        <v>1264358685.166616</v>
      </c>
      <c r="G56" s="317">
        <v>424751836.99729186</v>
      </c>
      <c r="H56" s="156">
        <v>138100451.46165138</v>
      </c>
      <c r="I56" s="328">
        <v>286651385.53564048</v>
      </c>
      <c r="J56" s="329">
        <v>839606848.16932404</v>
      </c>
      <c r="K56" s="330">
        <v>61162239.697083823</v>
      </c>
      <c r="L56" s="331">
        <v>778444608.47224021</v>
      </c>
      <c r="M56" s="332">
        <v>38264865.401497871</v>
      </c>
      <c r="N56" s="333">
        <v>30772933.431854092</v>
      </c>
      <c r="O56" s="334">
        <v>7491931.96964378</v>
      </c>
      <c r="P56" s="323">
        <v>26674674.358428203</v>
      </c>
      <c r="Q56" s="175">
        <v>22712138.799857695</v>
      </c>
      <c r="R56" s="175">
        <v>3962535.5585705074</v>
      </c>
      <c r="S56" s="323">
        <v>11394195.692712771</v>
      </c>
      <c r="T56" s="175">
        <v>7990617.1424964527</v>
      </c>
      <c r="U56" s="175">
        <v>3403578.5502163181</v>
      </c>
      <c r="V56" s="324">
        <v>195995.3503568985</v>
      </c>
      <c r="W56" s="175">
        <v>70177.489499944015</v>
      </c>
      <c r="X56" s="175">
        <v>125817.8608569545</v>
      </c>
      <c r="Y56" s="323">
        <v>0</v>
      </c>
      <c r="Z56" s="175">
        <v>0</v>
      </c>
      <c r="AA56" s="175">
        <v>0</v>
      </c>
      <c r="AB56" s="323">
        <v>0</v>
      </c>
      <c r="AC56" s="175">
        <v>0</v>
      </c>
      <c r="AD56" s="305">
        <v>0</v>
      </c>
      <c r="AE56" s="325">
        <v>31557101.12918669</v>
      </c>
      <c r="AF56" s="325">
        <v>6707764.2723111585</v>
      </c>
      <c r="AG56" s="326">
        <v>180287186.87038359</v>
      </c>
      <c r="AH56" s="335">
        <v>31406674.121355396</v>
      </c>
      <c r="AI56" s="175">
        <v>148880512.74902821</v>
      </c>
      <c r="AJ56" s="336">
        <v>288284626.18810362</v>
      </c>
      <c r="AK56" s="156">
        <v>24790545.101773828</v>
      </c>
      <c r="AL56" s="175">
        <v>263494081.08632979</v>
      </c>
      <c r="AM56" s="337">
        <v>2960.72</v>
      </c>
      <c r="AN56" s="323">
        <v>45157285.08486864</v>
      </c>
      <c r="AO56" s="175">
        <v>4553783.2256641798</v>
      </c>
      <c r="AP56" s="305">
        <v>40603501.859204464</v>
      </c>
      <c r="BO56" s="1"/>
      <c r="BP56" s="1"/>
    </row>
    <row r="57" spans="1:84" x14ac:dyDescent="0.25">
      <c r="A57" s="22"/>
      <c r="B57" s="240" t="s">
        <v>20</v>
      </c>
      <c r="C57" s="24">
        <f t="shared" ref="C57:C67" si="13">F57+M57+AM57+AN57</f>
        <v>1363864757.1521311</v>
      </c>
      <c r="D57" s="27">
        <f t="shared" ref="D57:E67" si="14">H57+K57+N57+AO57</f>
        <v>211822204.73337519</v>
      </c>
      <c r="E57" s="214">
        <f t="shared" si="14"/>
        <v>1152037167.178756</v>
      </c>
      <c r="F57" s="215">
        <f t="shared" ref="F57:F67" si="15">G57+J57</f>
        <v>1283749842.8084455</v>
      </c>
      <c r="G57" s="216">
        <f t="shared" ref="G57:G67" si="16">H57+I57</f>
        <v>392932800.72960472</v>
      </c>
      <c r="H57" s="54">
        <v>117912843.56709495</v>
      </c>
      <c r="I57" s="355">
        <v>275019957.1625098</v>
      </c>
      <c r="J57" s="219">
        <f t="shared" ref="J57:J67" si="17">K57+L57</f>
        <v>890817042.07884085</v>
      </c>
      <c r="K57" s="357">
        <v>61136494.318734437</v>
      </c>
      <c r="L57" s="339">
        <v>829680547.76010644</v>
      </c>
      <c r="M57" s="243">
        <f t="shared" ref="M57:M67" si="18">N57+O57</f>
        <v>35605882.763856426</v>
      </c>
      <c r="N57" s="338">
        <f t="shared" ref="N57:O67" si="19">Q57+T57+W57</f>
        <v>28024013.058377013</v>
      </c>
      <c r="O57" s="245">
        <f t="shared" si="19"/>
        <v>7581869.7054794142</v>
      </c>
      <c r="P57" s="112">
        <f t="shared" ref="P57:P67" si="20">Q57+R57</f>
        <v>25178854.454291955</v>
      </c>
      <c r="Q57" s="31">
        <v>20594497.351985849</v>
      </c>
      <c r="R57" s="31">
        <v>4584357.1023061033</v>
      </c>
      <c r="S57" s="112">
        <f t="shared" ref="S57:S67" si="21">T57+U57</f>
        <v>10215285.929305777</v>
      </c>
      <c r="T57" s="31">
        <v>7364393.1588226976</v>
      </c>
      <c r="U57" s="31">
        <v>2850892.7704830794</v>
      </c>
      <c r="V57" s="114">
        <f t="shared" ref="V57:V67" si="22">W57+X57</f>
        <v>211742.38025869871</v>
      </c>
      <c r="W57" s="54">
        <v>65122.547568467373</v>
      </c>
      <c r="X57" s="31">
        <v>146619.83269023136</v>
      </c>
      <c r="Y57" s="112">
        <v>0</v>
      </c>
      <c r="Z57" s="31">
        <v>0</v>
      </c>
      <c r="AA57" s="31">
        <v>0</v>
      </c>
      <c r="AB57" s="112">
        <v>0</v>
      </c>
      <c r="AC57" s="31">
        <v>0</v>
      </c>
      <c r="AD57" s="113">
        <v>0</v>
      </c>
      <c r="AE57" s="115">
        <v>29078025.34030953</v>
      </c>
      <c r="AF57" s="115">
        <v>6527857.4235468553</v>
      </c>
      <c r="AG57" s="221">
        <f t="shared" ref="AG57:AG67" si="23">AH57+AI57</f>
        <v>223697707.75100121</v>
      </c>
      <c r="AH57" s="358">
        <v>41471481.747349471</v>
      </c>
      <c r="AI57" s="31">
        <v>182226226.00365174</v>
      </c>
      <c r="AJ57" s="220">
        <f t="shared" ref="AJ57:AJ67" si="24">AK57+AL57</f>
        <v>316328306.58189309</v>
      </c>
      <c r="AK57" s="54">
        <v>24312058.748845007</v>
      </c>
      <c r="AL57" s="31">
        <v>292016247.83304811</v>
      </c>
      <c r="AM57" s="225">
        <v>5385.24</v>
      </c>
      <c r="AN57" s="112">
        <f t="shared" ref="AN57:AN67" si="25">AO57+AP57</f>
        <v>44503646.339829087</v>
      </c>
      <c r="AO57" s="31">
        <v>4748853.789168776</v>
      </c>
      <c r="AP57" s="113">
        <v>39754792.550660312</v>
      </c>
      <c r="BO57" s="1"/>
      <c r="BP57" s="1"/>
    </row>
    <row r="58" spans="1:84" x14ac:dyDescent="0.25">
      <c r="A58" s="22"/>
      <c r="B58" s="240" t="s">
        <v>21</v>
      </c>
      <c r="C58" s="24">
        <f t="shared" si="13"/>
        <v>1686653547.2532306</v>
      </c>
      <c r="D58" s="27">
        <f t="shared" si="14"/>
        <v>258870544.31050241</v>
      </c>
      <c r="E58" s="214">
        <f t="shared" si="14"/>
        <v>1427776737.8327279</v>
      </c>
      <c r="F58" s="215">
        <f t="shared" si="15"/>
        <v>1594179929.6838212</v>
      </c>
      <c r="G58" s="216">
        <f t="shared" si="16"/>
        <v>474776701.95751345</v>
      </c>
      <c r="H58" s="54">
        <v>149029514.97013968</v>
      </c>
      <c r="I58" s="355">
        <v>325747186.98737377</v>
      </c>
      <c r="J58" s="219">
        <f t="shared" si="17"/>
        <v>1119403227.7263076</v>
      </c>
      <c r="K58" s="357">
        <v>72449186.069268957</v>
      </c>
      <c r="L58" s="339">
        <v>1046954041.6570386</v>
      </c>
      <c r="M58" s="243">
        <f t="shared" si="18"/>
        <v>42128396.364803523</v>
      </c>
      <c r="N58" s="338">
        <f t="shared" si="19"/>
        <v>32918222.178037107</v>
      </c>
      <c r="O58" s="245">
        <f t="shared" si="19"/>
        <v>9210174.1867664196</v>
      </c>
      <c r="P58" s="112">
        <f t="shared" si="20"/>
        <v>29612319.607047435</v>
      </c>
      <c r="Q58" s="31">
        <v>24246899.970693085</v>
      </c>
      <c r="R58" s="31">
        <v>5365419.6363543486</v>
      </c>
      <c r="S58" s="112">
        <f t="shared" si="21"/>
        <v>12273777.384959504</v>
      </c>
      <c r="T58" s="31">
        <v>8589705.5258876923</v>
      </c>
      <c r="U58" s="31">
        <v>3684071.8590718107</v>
      </c>
      <c r="V58" s="114">
        <f t="shared" si="22"/>
        <v>242299.37279658619</v>
      </c>
      <c r="W58" s="54">
        <v>81616.68145632658</v>
      </c>
      <c r="X58" s="31">
        <v>160682.6913402596</v>
      </c>
      <c r="Y58" s="112">
        <v>0</v>
      </c>
      <c r="Z58" s="31">
        <v>0</v>
      </c>
      <c r="AA58" s="31">
        <v>0</v>
      </c>
      <c r="AB58" s="112">
        <v>0</v>
      </c>
      <c r="AC58" s="31">
        <v>0</v>
      </c>
      <c r="AD58" s="113">
        <v>0</v>
      </c>
      <c r="AE58" s="115">
        <v>34571841.922637127</v>
      </c>
      <c r="AF58" s="115">
        <v>7556706.5821663439</v>
      </c>
      <c r="AG58" s="221">
        <f t="shared" si="23"/>
        <v>361183355.95773786</v>
      </c>
      <c r="AH58" s="358">
        <v>61545183.846903443</v>
      </c>
      <c r="AI58" s="31">
        <v>299638172.11083442</v>
      </c>
      <c r="AJ58" s="220">
        <f t="shared" si="24"/>
        <v>422484215.05300826</v>
      </c>
      <c r="AK58" s="54">
        <v>33839780.072946779</v>
      </c>
      <c r="AL58" s="31">
        <v>388644434.98006147</v>
      </c>
      <c r="AM58" s="225">
        <v>6265.11</v>
      </c>
      <c r="AN58" s="112">
        <f t="shared" si="25"/>
        <v>50338956.094605982</v>
      </c>
      <c r="AO58" s="31">
        <v>4473621.0930566676</v>
      </c>
      <c r="AP58" s="113">
        <v>45865335.001549311</v>
      </c>
      <c r="BO58" s="1"/>
      <c r="BP58" s="1"/>
    </row>
    <row r="59" spans="1:84" x14ac:dyDescent="0.25">
      <c r="A59" s="22"/>
      <c r="B59" s="240" t="s">
        <v>22</v>
      </c>
      <c r="C59" s="24">
        <f t="shared" si="13"/>
        <v>1738477269.9614215</v>
      </c>
      <c r="D59" s="27">
        <f t="shared" si="14"/>
        <v>269319038.18708992</v>
      </c>
      <c r="E59" s="214">
        <f t="shared" si="14"/>
        <v>1469151943.3143313</v>
      </c>
      <c r="F59" s="215">
        <f t="shared" si="15"/>
        <v>1644879127.6888142</v>
      </c>
      <c r="G59" s="216">
        <f t="shared" si="16"/>
        <v>544371271.16203463</v>
      </c>
      <c r="H59" s="54">
        <v>164123377.75298831</v>
      </c>
      <c r="I59" s="355">
        <v>380247893.40904629</v>
      </c>
      <c r="J59" s="219">
        <f t="shared" si="17"/>
        <v>1100507856.5267794</v>
      </c>
      <c r="K59" s="357">
        <v>67337428.063761547</v>
      </c>
      <c r="L59" s="339">
        <v>1033170428.4630179</v>
      </c>
      <c r="M59" s="243">
        <f t="shared" si="18"/>
        <v>41785204.019205444</v>
      </c>
      <c r="N59" s="338">
        <f t="shared" si="19"/>
        <v>33041338.97150315</v>
      </c>
      <c r="O59" s="245">
        <f t="shared" si="19"/>
        <v>8743865.0477022938</v>
      </c>
      <c r="P59" s="112">
        <f t="shared" si="20"/>
        <v>29746315.961971872</v>
      </c>
      <c r="Q59" s="31">
        <v>24271185.004971292</v>
      </c>
      <c r="R59" s="31">
        <v>5475130.9570005788</v>
      </c>
      <c r="S59" s="112">
        <f t="shared" si="21"/>
        <v>11801978.505337771</v>
      </c>
      <c r="T59" s="31">
        <v>8702962.5783659946</v>
      </c>
      <c r="U59" s="31">
        <v>3099015.9269717769</v>
      </c>
      <c r="V59" s="114">
        <f t="shared" si="22"/>
        <v>236909.55189580392</v>
      </c>
      <c r="W59" s="54">
        <v>67191.388165866578</v>
      </c>
      <c r="X59" s="31">
        <v>169718.16372993734</v>
      </c>
      <c r="Y59" s="112">
        <v>0</v>
      </c>
      <c r="Z59" s="31">
        <v>0</v>
      </c>
      <c r="AA59" s="31">
        <v>0</v>
      </c>
      <c r="AB59" s="112">
        <v>0</v>
      </c>
      <c r="AC59" s="31">
        <v>0</v>
      </c>
      <c r="AD59" s="113">
        <v>0</v>
      </c>
      <c r="AE59" s="115">
        <v>33580948.214976497</v>
      </c>
      <c r="AF59" s="115">
        <v>8204255.8042289214</v>
      </c>
      <c r="AG59" s="221">
        <f t="shared" si="23"/>
        <v>266851195.98933667</v>
      </c>
      <c r="AH59" s="358">
        <v>53913035.14685671</v>
      </c>
      <c r="AI59" s="31">
        <v>212938160.84247997</v>
      </c>
      <c r="AJ59" s="220">
        <f t="shared" si="24"/>
        <v>375439620.11388719</v>
      </c>
      <c r="AK59" s="54">
        <v>21000578.394391466</v>
      </c>
      <c r="AL59" s="31">
        <v>354439041.71949571</v>
      </c>
      <c r="AM59" s="225">
        <v>6288.46</v>
      </c>
      <c r="AN59" s="112">
        <f t="shared" si="25"/>
        <v>51806649.793401882</v>
      </c>
      <c r="AO59" s="31">
        <v>4816893.3988369144</v>
      </c>
      <c r="AP59" s="113">
        <v>46989756.394564964</v>
      </c>
      <c r="BO59" s="1"/>
      <c r="BP59" s="1"/>
    </row>
    <row r="60" spans="1:84" x14ac:dyDescent="0.25">
      <c r="A60" s="22"/>
      <c r="B60" s="240" t="s">
        <v>23</v>
      </c>
      <c r="C60" s="24">
        <f t="shared" si="13"/>
        <v>1665791874.7929709</v>
      </c>
      <c r="D60" s="27">
        <f t="shared" si="14"/>
        <v>261411802.81089684</v>
      </c>
      <c r="E60" s="214">
        <f t="shared" si="14"/>
        <v>1404373750.6620741</v>
      </c>
      <c r="F60" s="215">
        <f t="shared" si="15"/>
        <v>1575788059.7445452</v>
      </c>
      <c r="G60" s="216">
        <f t="shared" si="16"/>
        <v>479659249.79003167</v>
      </c>
      <c r="H60" s="54">
        <v>147183447.58005539</v>
      </c>
      <c r="I60" s="355">
        <v>332475802.20997632</v>
      </c>
      <c r="J60" s="219">
        <f t="shared" si="17"/>
        <v>1096128809.9545135</v>
      </c>
      <c r="K60" s="357">
        <v>73616190.700549126</v>
      </c>
      <c r="L60" s="339">
        <v>1022512619.2539645</v>
      </c>
      <c r="M60" s="243">
        <f t="shared" si="18"/>
        <v>45617267.150143795</v>
      </c>
      <c r="N60" s="338">
        <f t="shared" si="19"/>
        <v>36374015.504497409</v>
      </c>
      <c r="O60" s="245">
        <f t="shared" si="19"/>
        <v>9243251.645646384</v>
      </c>
      <c r="P60" s="112">
        <f t="shared" si="20"/>
        <v>32941390.598630138</v>
      </c>
      <c r="Q60" s="31">
        <v>27126991.87430479</v>
      </c>
      <c r="R60" s="31">
        <v>5814398.7243253496</v>
      </c>
      <c r="S60" s="112">
        <f t="shared" si="21"/>
        <v>12419550.911470627</v>
      </c>
      <c r="T60" s="31">
        <v>9159234.5843830016</v>
      </c>
      <c r="U60" s="31">
        <v>3260316.3270876263</v>
      </c>
      <c r="V60" s="114">
        <f t="shared" si="22"/>
        <v>256325.64004303096</v>
      </c>
      <c r="W60" s="54">
        <v>87789.045809622636</v>
      </c>
      <c r="X60" s="31">
        <v>168536.59423340831</v>
      </c>
      <c r="Y60" s="112">
        <v>0</v>
      </c>
      <c r="Z60" s="31">
        <v>0</v>
      </c>
      <c r="AA60" s="31">
        <v>0</v>
      </c>
      <c r="AB60" s="112">
        <v>0</v>
      </c>
      <c r="AC60" s="31">
        <v>0</v>
      </c>
      <c r="AD60" s="113">
        <v>0</v>
      </c>
      <c r="AE60" s="115">
        <v>36042734.052152112</v>
      </c>
      <c r="AF60" s="115">
        <v>9630262.6022853889</v>
      </c>
      <c r="AG60" s="221">
        <f t="shared" si="23"/>
        <v>255333511.76953363</v>
      </c>
      <c r="AH60" s="358">
        <v>49579267.463336602</v>
      </c>
      <c r="AI60" s="31">
        <v>205754244.30619702</v>
      </c>
      <c r="AJ60" s="220">
        <f t="shared" si="24"/>
        <v>379617412.98471963</v>
      </c>
      <c r="AK60" s="54">
        <v>21945273.921949394</v>
      </c>
      <c r="AL60" s="31">
        <v>357672139.06277025</v>
      </c>
      <c r="AM60" s="225">
        <v>6321.32</v>
      </c>
      <c r="AN60" s="112">
        <f t="shared" si="25"/>
        <v>44380226.578281768</v>
      </c>
      <c r="AO60" s="31">
        <v>4238149.0257949177</v>
      </c>
      <c r="AP60" s="113">
        <v>40142077.552486852</v>
      </c>
      <c r="BO60" s="1"/>
      <c r="BP60" s="1"/>
    </row>
    <row r="61" spans="1:84" x14ac:dyDescent="0.25">
      <c r="A61" s="22"/>
      <c r="B61" s="240" t="s">
        <v>24</v>
      </c>
      <c r="C61" s="24">
        <f t="shared" si="13"/>
        <v>1718160585.8098435</v>
      </c>
      <c r="D61" s="27">
        <f t="shared" si="14"/>
        <v>299379792.28624797</v>
      </c>
      <c r="E61" s="214">
        <f t="shared" si="14"/>
        <v>1418773692.6035955</v>
      </c>
      <c r="F61" s="215">
        <f t="shared" si="15"/>
        <v>1625801807.8546338</v>
      </c>
      <c r="G61" s="389">
        <f t="shared" si="16"/>
        <v>593388899.58482349</v>
      </c>
      <c r="H61" s="358">
        <v>175037904.94151506</v>
      </c>
      <c r="I61" s="385">
        <v>418350994.64330846</v>
      </c>
      <c r="J61" s="219">
        <f t="shared" si="17"/>
        <v>1032412908.2698102</v>
      </c>
      <c r="K61" s="393">
        <v>85288518.134371758</v>
      </c>
      <c r="L61" s="394">
        <v>947124390.13543844</v>
      </c>
      <c r="M61" s="243">
        <f t="shared" si="18"/>
        <v>43652719.527712576</v>
      </c>
      <c r="N61" s="338">
        <f t="shared" si="19"/>
        <v>34331414.89964959</v>
      </c>
      <c r="O61" s="245">
        <f t="shared" si="19"/>
        <v>9321304.6280629877</v>
      </c>
      <c r="P61" s="112">
        <f t="shared" si="20"/>
        <v>31086578.569624536</v>
      </c>
      <c r="Q61" s="350">
        <v>25401681.240588427</v>
      </c>
      <c r="R61" s="350">
        <v>5684897.329036111</v>
      </c>
      <c r="S61" s="112">
        <f t="shared" si="21"/>
        <v>12324402.026632497</v>
      </c>
      <c r="T61" s="350">
        <v>8844381.0124584939</v>
      </c>
      <c r="U61" s="350">
        <v>3480021.0141740036</v>
      </c>
      <c r="V61" s="114">
        <f t="shared" si="22"/>
        <v>241738.93145553957</v>
      </c>
      <c r="W61" s="54">
        <v>85352.646602666093</v>
      </c>
      <c r="X61" s="31">
        <v>156386.28485287348</v>
      </c>
      <c r="Y61" s="112">
        <v>0</v>
      </c>
      <c r="Z61" s="31">
        <v>0</v>
      </c>
      <c r="AA61" s="31">
        <v>0</v>
      </c>
      <c r="AB61" s="112">
        <v>0</v>
      </c>
      <c r="AC61" s="31">
        <v>0</v>
      </c>
      <c r="AD61" s="113">
        <v>0</v>
      </c>
      <c r="AE61" s="391">
        <v>35321091.180447936</v>
      </c>
      <c r="AF61" s="391">
        <v>8331628.3472646391</v>
      </c>
      <c r="AG61" s="221">
        <f t="shared" si="23"/>
        <v>301319584.36120474</v>
      </c>
      <c r="AH61" s="358">
        <v>50553022.495288722</v>
      </c>
      <c r="AI61" s="350">
        <v>250766561.86591601</v>
      </c>
      <c r="AJ61" s="391">
        <f t="shared" si="24"/>
        <v>451880072.38456833</v>
      </c>
      <c r="AK61" s="358">
        <v>29883948.748765089</v>
      </c>
      <c r="AL61" s="350">
        <v>421996123.63580322</v>
      </c>
      <c r="AM61" s="225">
        <v>7100.92</v>
      </c>
      <c r="AN61" s="389">
        <f t="shared" si="25"/>
        <v>48698957.507497132</v>
      </c>
      <c r="AO61" s="350">
        <v>4721954.3107115412</v>
      </c>
      <c r="AP61" s="392">
        <v>43977003.196785592</v>
      </c>
      <c r="BO61" s="1"/>
      <c r="BP61" s="1"/>
    </row>
    <row r="62" spans="1:84" x14ac:dyDescent="0.25">
      <c r="A62" s="22"/>
      <c r="B62" s="240" t="s">
        <v>25</v>
      </c>
      <c r="C62" s="24">
        <f t="shared" si="13"/>
        <v>2058751378.5138552</v>
      </c>
      <c r="D62" s="27">
        <f t="shared" si="14"/>
        <v>304048537.28138399</v>
      </c>
      <c r="E62" s="214">
        <f t="shared" si="14"/>
        <v>1754691382.4024713</v>
      </c>
      <c r="F62" s="215">
        <f t="shared" si="15"/>
        <v>1960938478.5664051</v>
      </c>
      <c r="G62" s="389">
        <f t="shared" si="16"/>
        <v>657632898.12415814</v>
      </c>
      <c r="H62" s="358">
        <v>183446189.59069276</v>
      </c>
      <c r="I62" s="385">
        <v>474186708.53346545</v>
      </c>
      <c r="J62" s="219">
        <f t="shared" si="17"/>
        <v>1303305580.4422469</v>
      </c>
      <c r="K62" s="393">
        <v>81517168.671059921</v>
      </c>
      <c r="L62" s="394">
        <v>1221788411.7711871</v>
      </c>
      <c r="M62" s="243">
        <f t="shared" si="18"/>
        <v>44220719.512457758</v>
      </c>
      <c r="N62" s="338">
        <f t="shared" si="19"/>
        <v>34212712.644639015</v>
      </c>
      <c r="O62" s="245">
        <f t="shared" si="19"/>
        <v>10008006.867818741</v>
      </c>
      <c r="P62" s="112">
        <f t="shared" si="20"/>
        <v>31397352.669662058</v>
      </c>
      <c r="Q62" s="350">
        <v>25193482.839877114</v>
      </c>
      <c r="R62" s="350">
        <v>6203869.8297849465</v>
      </c>
      <c r="S62" s="112">
        <f t="shared" si="21"/>
        <v>12559151.761658985</v>
      </c>
      <c r="T62" s="350">
        <v>8926862.9122273419</v>
      </c>
      <c r="U62" s="350">
        <v>3632288.8494316437</v>
      </c>
      <c r="V62" s="114">
        <f t="shared" si="22"/>
        <v>264215.08113671275</v>
      </c>
      <c r="W62" s="54">
        <v>92366.892534562212</v>
      </c>
      <c r="X62" s="31">
        <v>171848.18860215053</v>
      </c>
      <c r="Y62" s="112">
        <v>0</v>
      </c>
      <c r="Z62" s="31">
        <v>0</v>
      </c>
      <c r="AA62" s="31">
        <v>0</v>
      </c>
      <c r="AB62" s="112">
        <v>0</v>
      </c>
      <c r="AC62" s="31">
        <v>0</v>
      </c>
      <c r="AD62" s="113">
        <v>0</v>
      </c>
      <c r="AE62" s="391">
        <v>35523738.812380955</v>
      </c>
      <c r="AF62" s="391">
        <v>8697034.850076735</v>
      </c>
      <c r="AG62" s="221">
        <f t="shared" si="23"/>
        <v>336536054.31921583</v>
      </c>
      <c r="AH62" s="358">
        <v>60890874.279646277</v>
      </c>
      <c r="AI62" s="350">
        <v>275645180.03956956</v>
      </c>
      <c r="AJ62" s="391">
        <f t="shared" si="24"/>
        <v>479609016.45315146</v>
      </c>
      <c r="AK62" s="358">
        <v>31526204.056804918</v>
      </c>
      <c r="AL62" s="350">
        <v>448082812.39634657</v>
      </c>
      <c r="AM62" s="225">
        <v>11458.83</v>
      </c>
      <c r="AN62" s="389">
        <f t="shared" si="25"/>
        <v>53580721.604992315</v>
      </c>
      <c r="AO62" s="350">
        <v>4872466.3749923203</v>
      </c>
      <c r="AP62" s="392">
        <v>48708255.229999997</v>
      </c>
      <c r="BO62" s="1"/>
      <c r="BP62" s="1"/>
    </row>
    <row r="63" spans="1:84" x14ac:dyDescent="0.25">
      <c r="A63" s="22"/>
      <c r="B63" s="240" t="s">
        <v>26</v>
      </c>
      <c r="C63" s="24">
        <f t="shared" si="13"/>
        <v>2153041840.6257272</v>
      </c>
      <c r="D63" s="27">
        <f t="shared" si="14"/>
        <v>331739997.33393675</v>
      </c>
      <c r="E63" s="214">
        <f t="shared" si="14"/>
        <v>1821294288.3417904</v>
      </c>
      <c r="F63" s="215">
        <f t="shared" si="15"/>
        <v>2060661784.6302052</v>
      </c>
      <c r="G63" s="389">
        <f t="shared" si="16"/>
        <v>623872756.24655342</v>
      </c>
      <c r="H63" s="358">
        <v>205620944.36413914</v>
      </c>
      <c r="I63" s="385">
        <v>418251811.88241428</v>
      </c>
      <c r="J63" s="219">
        <f t="shared" si="17"/>
        <v>1436789028.3836517</v>
      </c>
      <c r="K63" s="393">
        <v>86991473.978602156</v>
      </c>
      <c r="L63" s="394">
        <v>1349797554.4050496</v>
      </c>
      <c r="M63" s="243">
        <f t="shared" si="18"/>
        <v>43531144.250803292</v>
      </c>
      <c r="N63" s="338">
        <f t="shared" si="19"/>
        <v>33554024.7429475</v>
      </c>
      <c r="O63" s="245">
        <f t="shared" si="19"/>
        <v>9977119.5078557879</v>
      </c>
      <c r="P63" s="112">
        <f t="shared" si="20"/>
        <v>31372829.241752055</v>
      </c>
      <c r="Q63" s="350">
        <v>25097596.598273244</v>
      </c>
      <c r="R63" s="350">
        <v>6275232.6434788108</v>
      </c>
      <c r="S63" s="112">
        <f t="shared" si="21"/>
        <v>11897186.52966477</v>
      </c>
      <c r="T63" s="350">
        <v>8367335.8808349157</v>
      </c>
      <c r="U63" s="350">
        <v>3529850.6488298546</v>
      </c>
      <c r="V63" s="114">
        <f t="shared" si="22"/>
        <v>261128.47938646423</v>
      </c>
      <c r="W63" s="54">
        <v>89092.26383934218</v>
      </c>
      <c r="X63" s="31">
        <v>172036.21554712206</v>
      </c>
      <c r="Y63" s="112">
        <v>0</v>
      </c>
      <c r="Z63" s="31">
        <v>0</v>
      </c>
      <c r="AA63" s="31">
        <v>0</v>
      </c>
      <c r="AB63" s="112">
        <v>0</v>
      </c>
      <c r="AC63" s="31">
        <v>0</v>
      </c>
      <c r="AD63" s="113">
        <v>0</v>
      </c>
      <c r="AE63" s="391">
        <v>33915995.239550918</v>
      </c>
      <c r="AF63" s="391">
        <v>9615149.0112523511</v>
      </c>
      <c r="AG63" s="221">
        <f t="shared" si="23"/>
        <v>298866554.47915071</v>
      </c>
      <c r="AH63" s="358">
        <v>54147785.633253157</v>
      </c>
      <c r="AI63" s="350">
        <v>244718768.84589756</v>
      </c>
      <c r="AJ63" s="391">
        <f t="shared" si="24"/>
        <v>512506192.17023981</v>
      </c>
      <c r="AK63" s="358">
        <v>37154438.465774827</v>
      </c>
      <c r="AL63" s="350">
        <v>475351753.70446497</v>
      </c>
      <c r="AM63" s="225">
        <v>7554.95</v>
      </c>
      <c r="AN63" s="389">
        <f t="shared" si="25"/>
        <v>48841356.794718534</v>
      </c>
      <c r="AO63" s="350">
        <v>5573554.2482479438</v>
      </c>
      <c r="AP63" s="392">
        <v>43267802.54647059</v>
      </c>
      <c r="BO63" s="1"/>
      <c r="BP63" s="1"/>
    </row>
    <row r="64" spans="1:84" x14ac:dyDescent="0.25">
      <c r="A64" s="226"/>
      <c r="B64" s="240" t="s">
        <v>27</v>
      </c>
      <c r="C64" s="52">
        <f t="shared" si="13"/>
        <v>2028042777.9781744</v>
      </c>
      <c r="D64" s="616">
        <f t="shared" si="14"/>
        <v>323033670.86332345</v>
      </c>
      <c r="E64" s="116">
        <f t="shared" si="14"/>
        <v>1704998252.2248509</v>
      </c>
      <c r="F64" s="117">
        <f t="shared" si="15"/>
        <v>1933725170.4766247</v>
      </c>
      <c r="G64" s="112">
        <f t="shared" si="16"/>
        <v>567474117.81949306</v>
      </c>
      <c r="H64" s="54">
        <v>172134562.33653662</v>
      </c>
      <c r="I64" s="355">
        <v>395339555.48295641</v>
      </c>
      <c r="J64" s="227">
        <f t="shared" si="17"/>
        <v>1366251052.6571317</v>
      </c>
      <c r="K64" s="617">
        <v>107896664.90008904</v>
      </c>
      <c r="L64" s="618">
        <v>1258354387.7570426</v>
      </c>
      <c r="M64" s="243">
        <f t="shared" si="18"/>
        <v>47633261.538325854</v>
      </c>
      <c r="N64" s="338">
        <f t="shared" si="19"/>
        <v>36877784.421899088</v>
      </c>
      <c r="O64" s="338">
        <f t="shared" si="19"/>
        <v>10755477.116426766</v>
      </c>
      <c r="P64" s="112">
        <f t="shared" si="20"/>
        <v>33555319.859297737</v>
      </c>
      <c r="Q64" s="619">
        <v>27122261.459017023</v>
      </c>
      <c r="R64" s="31">
        <v>6433058.4002807112</v>
      </c>
      <c r="S64" s="112">
        <f t="shared" si="21"/>
        <v>13797751.563087245</v>
      </c>
      <c r="T64" s="619">
        <v>9659892.5879611559</v>
      </c>
      <c r="U64" s="31">
        <v>4137858.9751260895</v>
      </c>
      <c r="V64" s="114">
        <f t="shared" si="22"/>
        <v>280190.1159408759</v>
      </c>
      <c r="W64" s="54">
        <v>95630.374920911432</v>
      </c>
      <c r="X64" s="31">
        <v>184559.74101996448</v>
      </c>
      <c r="Y64" s="112">
        <v>0</v>
      </c>
      <c r="Z64" s="620">
        <v>0</v>
      </c>
      <c r="AA64" s="31">
        <v>0</v>
      </c>
      <c r="AB64" s="112">
        <v>0</v>
      </c>
      <c r="AC64" s="620">
        <v>0</v>
      </c>
      <c r="AD64" s="29">
        <v>0</v>
      </c>
      <c r="AE64" s="621">
        <v>36834190.49686382</v>
      </c>
      <c r="AF64" s="115">
        <v>10796079.695204103</v>
      </c>
      <c r="AG64" s="114">
        <f t="shared" si="23"/>
        <v>331916325.94473386</v>
      </c>
      <c r="AH64" s="31">
        <v>73447081.698008195</v>
      </c>
      <c r="AI64" s="622">
        <v>258469244.24672568</v>
      </c>
      <c r="AJ64" s="115">
        <f t="shared" si="24"/>
        <v>494653309.33458537</v>
      </c>
      <c r="AK64" s="54">
        <v>37403002.215556979</v>
      </c>
      <c r="AL64" s="31">
        <v>457250307.11902839</v>
      </c>
      <c r="AM64" s="623">
        <v>10854.89</v>
      </c>
      <c r="AN64" s="112">
        <f t="shared" si="25"/>
        <v>46673491.073223881</v>
      </c>
      <c r="AO64" s="31">
        <v>6124659.2047986835</v>
      </c>
      <c r="AP64" s="113">
        <v>40548831.868425198</v>
      </c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</row>
    <row r="65" spans="1:174" s="629" customFormat="1" x14ac:dyDescent="0.25">
      <c r="A65" s="240"/>
      <c r="B65" s="240" t="s">
        <v>28</v>
      </c>
      <c r="C65" s="24">
        <f t="shared" si="13"/>
        <v>2079385069.5623074</v>
      </c>
      <c r="D65" s="624">
        <f t="shared" si="14"/>
        <v>290705019.7612679</v>
      </c>
      <c r="E65" s="625">
        <f t="shared" si="14"/>
        <v>1788666836.0510395</v>
      </c>
      <c r="F65" s="117">
        <f t="shared" si="15"/>
        <v>1981016861.344923</v>
      </c>
      <c r="G65" s="389">
        <f t="shared" si="16"/>
        <v>570984393.13269913</v>
      </c>
      <c r="H65" s="54">
        <v>153985634.37219274</v>
      </c>
      <c r="I65" s="355">
        <v>416998758.76050639</v>
      </c>
      <c r="J65" s="219">
        <f t="shared" si="17"/>
        <v>1410032468.212224</v>
      </c>
      <c r="K65" s="617">
        <v>89831578.935650468</v>
      </c>
      <c r="L65" s="618">
        <v>1320200889.2765737</v>
      </c>
      <c r="M65" s="243">
        <f t="shared" si="18"/>
        <v>53799122.618568949</v>
      </c>
      <c r="N65" s="338">
        <f t="shared" si="19"/>
        <v>41708413.920676172</v>
      </c>
      <c r="O65" s="338">
        <f t="shared" si="19"/>
        <v>12090708.697892776</v>
      </c>
      <c r="P65" s="112">
        <f t="shared" si="20"/>
        <v>38468653.481159404</v>
      </c>
      <c r="Q65" s="619">
        <v>31005677.352751404</v>
      </c>
      <c r="R65" s="31">
        <v>7462976.1284079971</v>
      </c>
      <c r="S65" s="112">
        <f t="shared" si="21"/>
        <v>15047414.683896035</v>
      </c>
      <c r="T65" s="626">
        <v>10606330.126890648</v>
      </c>
      <c r="U65" s="350">
        <v>4441084.5570053877</v>
      </c>
      <c r="V65" s="114">
        <f t="shared" si="22"/>
        <v>283054.45351351186</v>
      </c>
      <c r="W65" s="54">
        <v>96406.441034121337</v>
      </c>
      <c r="X65" s="54">
        <v>186648.01247939051</v>
      </c>
      <c r="Y65" s="112">
        <v>0</v>
      </c>
      <c r="Z65" s="620">
        <v>0</v>
      </c>
      <c r="AA65" s="31">
        <v>0</v>
      </c>
      <c r="AB65" s="112">
        <v>0</v>
      </c>
      <c r="AC65" s="620">
        <v>0</v>
      </c>
      <c r="AD65" s="590">
        <v>0</v>
      </c>
      <c r="AE65" s="621">
        <v>41250778.585520647</v>
      </c>
      <c r="AF65" s="597">
        <v>12548344.033048306</v>
      </c>
      <c r="AG65" s="115">
        <f t="shared" si="23"/>
        <v>320690409.53647369</v>
      </c>
      <c r="AH65" s="358">
        <v>48461576.137185238</v>
      </c>
      <c r="AI65" s="627">
        <v>272228833.39928848</v>
      </c>
      <c r="AJ65" s="115">
        <f t="shared" si="24"/>
        <v>477119356.23697776</v>
      </c>
      <c r="AK65" s="54">
        <v>32077832.303026974</v>
      </c>
      <c r="AL65" s="54">
        <v>445041523.93395078</v>
      </c>
      <c r="AM65" s="623">
        <v>13213.75</v>
      </c>
      <c r="AN65" s="112">
        <f t="shared" si="25"/>
        <v>44555871.848815344</v>
      </c>
      <c r="AO65" s="619">
        <v>5179392.532748525</v>
      </c>
      <c r="AP65" s="590">
        <v>39376479.316066816</v>
      </c>
      <c r="AQ65" s="31"/>
      <c r="AR65" s="31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628"/>
      <c r="CH65" s="628"/>
      <c r="CI65" s="628"/>
      <c r="CJ65" s="628"/>
      <c r="CK65" s="628"/>
      <c r="CL65" s="628"/>
      <c r="CM65" s="628"/>
      <c r="CN65" s="628"/>
      <c r="CO65" s="628"/>
      <c r="CP65" s="628"/>
      <c r="CQ65" s="628"/>
      <c r="CR65" s="628"/>
      <c r="CS65" s="628"/>
      <c r="CT65" s="628"/>
      <c r="CU65" s="628"/>
      <c r="CV65" s="628"/>
      <c r="CW65" s="628"/>
      <c r="CX65" s="628"/>
      <c r="CY65" s="628"/>
      <c r="CZ65" s="628"/>
      <c r="DA65" s="628"/>
      <c r="DB65" s="628"/>
      <c r="DC65" s="628"/>
      <c r="DD65" s="628"/>
      <c r="DE65" s="628"/>
      <c r="DF65" s="628"/>
      <c r="DG65" s="628"/>
      <c r="DH65" s="628"/>
      <c r="DI65" s="628"/>
      <c r="DJ65" s="628"/>
      <c r="DK65" s="628"/>
      <c r="DL65" s="628"/>
      <c r="DM65" s="628"/>
      <c r="DN65" s="628"/>
      <c r="DO65" s="628"/>
      <c r="DP65" s="628"/>
      <c r="DQ65" s="628"/>
      <c r="DR65" s="628"/>
      <c r="DS65" s="628"/>
      <c r="DT65" s="628"/>
      <c r="DU65" s="628"/>
      <c r="DV65" s="628"/>
      <c r="DW65" s="628"/>
      <c r="DX65" s="628"/>
      <c r="DY65" s="628"/>
      <c r="DZ65" s="628"/>
      <c r="EA65" s="628"/>
      <c r="EB65" s="628"/>
      <c r="EC65" s="628"/>
      <c r="ED65" s="628"/>
      <c r="EE65" s="628"/>
      <c r="EF65" s="628"/>
      <c r="EG65" s="628"/>
      <c r="EH65" s="628"/>
      <c r="EI65" s="628"/>
      <c r="EJ65" s="628"/>
      <c r="EK65" s="628"/>
      <c r="EL65" s="628"/>
      <c r="EM65" s="628"/>
      <c r="EN65" s="628"/>
      <c r="EO65" s="628"/>
      <c r="EP65" s="628"/>
      <c r="EQ65" s="628"/>
      <c r="ER65" s="628"/>
      <c r="ES65" s="628"/>
      <c r="ET65" s="628"/>
      <c r="EU65" s="628"/>
      <c r="EV65" s="628"/>
      <c r="EW65" s="628"/>
      <c r="EX65" s="628"/>
      <c r="EY65" s="628"/>
      <c r="EZ65" s="628"/>
      <c r="FA65" s="628"/>
      <c r="FB65" s="628"/>
      <c r="FC65" s="628"/>
      <c r="FD65" s="628"/>
      <c r="FE65" s="628"/>
      <c r="FF65" s="628"/>
      <c r="FG65" s="628"/>
      <c r="FH65" s="628"/>
      <c r="FI65" s="628"/>
      <c r="FJ65" s="628"/>
      <c r="FK65" s="628"/>
      <c r="FL65" s="628"/>
      <c r="FM65" s="628"/>
      <c r="FN65" s="628"/>
      <c r="FO65" s="628"/>
      <c r="FP65" s="628"/>
      <c r="FQ65" s="628"/>
      <c r="FR65" s="628"/>
    </row>
    <row r="66" spans="1:174" s="629" customFormat="1" x14ac:dyDescent="0.25">
      <c r="A66" s="35"/>
      <c r="B66" s="240" t="s">
        <v>29</v>
      </c>
      <c r="C66" s="24">
        <f t="shared" si="13"/>
        <v>2013874768.6288371</v>
      </c>
      <c r="D66" s="624">
        <f t="shared" si="14"/>
        <v>324052027.28595495</v>
      </c>
      <c r="E66" s="625">
        <f t="shared" si="14"/>
        <v>1689806176.7028821</v>
      </c>
      <c r="F66" s="117">
        <f t="shared" si="15"/>
        <v>1906477241.287329</v>
      </c>
      <c r="G66" s="389">
        <f t="shared" si="16"/>
        <v>538708502.35975695</v>
      </c>
      <c r="H66" s="619">
        <v>180772632.66240901</v>
      </c>
      <c r="I66" s="355">
        <v>357935869.697348</v>
      </c>
      <c r="J66" s="219">
        <f t="shared" si="17"/>
        <v>1367768738.927572</v>
      </c>
      <c r="K66" s="617">
        <v>90051317.388932005</v>
      </c>
      <c r="L66" s="618">
        <v>1277717421.53864</v>
      </c>
      <c r="M66" s="243">
        <f t="shared" si="18"/>
        <v>60656350.053184003</v>
      </c>
      <c r="N66" s="338">
        <f t="shared" si="19"/>
        <v>47991716.667376004</v>
      </c>
      <c r="O66" s="338">
        <f t="shared" si="19"/>
        <v>12664633.385808</v>
      </c>
      <c r="P66" s="112">
        <f t="shared" si="20"/>
        <v>43391173.422768004</v>
      </c>
      <c r="Q66" s="619">
        <v>35493366.344028004</v>
      </c>
      <c r="R66" s="31">
        <v>7897807.0787399998</v>
      </c>
      <c r="S66" s="112">
        <f t="shared" si="21"/>
        <v>16986507.595699999</v>
      </c>
      <c r="T66" s="626">
        <v>12409411.831814</v>
      </c>
      <c r="U66" s="350">
        <v>4577095.763886</v>
      </c>
      <c r="V66" s="114">
        <f t="shared" si="22"/>
        <v>278669.03471599997</v>
      </c>
      <c r="W66" s="54">
        <v>88938.491534000001</v>
      </c>
      <c r="X66" s="54">
        <v>189730.54318199999</v>
      </c>
      <c r="Y66" s="616">
        <v>0</v>
      </c>
      <c r="Z66" s="620">
        <v>0</v>
      </c>
      <c r="AA66" s="31">
        <v>0</v>
      </c>
      <c r="AB66" s="616">
        <v>0</v>
      </c>
      <c r="AC66" s="620">
        <v>0</v>
      </c>
      <c r="AD66" s="590">
        <v>0</v>
      </c>
      <c r="AE66" s="621">
        <v>45977143.755834803</v>
      </c>
      <c r="AF66" s="597">
        <v>14679206.2973492</v>
      </c>
      <c r="AG66" s="630">
        <f t="shared" si="23"/>
        <v>298447689.27242577</v>
      </c>
      <c r="AH66" s="406">
        <v>62542984.912254803</v>
      </c>
      <c r="AI66" s="627">
        <v>235904704.36017099</v>
      </c>
      <c r="AJ66" s="115">
        <f t="shared" si="24"/>
        <v>508475254.3674562</v>
      </c>
      <c r="AK66" s="54">
        <v>43752480.447080202</v>
      </c>
      <c r="AL66" s="54">
        <v>464722773.920376</v>
      </c>
      <c r="AM66" s="623">
        <v>16564.64</v>
      </c>
      <c r="AN66" s="112">
        <f t="shared" si="25"/>
        <v>46724612.648323901</v>
      </c>
      <c r="AO66" s="619">
        <v>5236360.5672380002</v>
      </c>
      <c r="AP66" s="590">
        <v>41488252.081085898</v>
      </c>
      <c r="AQ66" s="31"/>
      <c r="AR66" s="31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628"/>
      <c r="CH66" s="628"/>
      <c r="CI66" s="628"/>
      <c r="CJ66" s="628"/>
      <c r="CK66" s="628"/>
      <c r="CL66" s="628"/>
      <c r="CM66" s="628"/>
      <c r="CN66" s="628"/>
      <c r="CO66" s="628"/>
      <c r="CP66" s="628"/>
      <c r="CQ66" s="628"/>
      <c r="CR66" s="628"/>
      <c r="CS66" s="628"/>
      <c r="CT66" s="628"/>
      <c r="CU66" s="628"/>
      <c r="CV66" s="628"/>
      <c r="CW66" s="628"/>
      <c r="CX66" s="628"/>
      <c r="CY66" s="628"/>
      <c r="CZ66" s="628"/>
      <c r="DA66" s="628"/>
      <c r="DB66" s="628"/>
      <c r="DC66" s="628"/>
      <c r="DD66" s="628"/>
      <c r="DE66" s="628"/>
      <c r="DF66" s="628"/>
      <c r="DG66" s="628"/>
      <c r="DH66" s="628"/>
      <c r="DI66" s="628"/>
      <c r="DJ66" s="628"/>
      <c r="DK66" s="628"/>
      <c r="DL66" s="628"/>
      <c r="DM66" s="628"/>
      <c r="DN66" s="628"/>
      <c r="DO66" s="628"/>
      <c r="DP66" s="628"/>
      <c r="DQ66" s="628"/>
      <c r="DR66" s="628"/>
      <c r="DS66" s="628"/>
      <c r="DT66" s="628"/>
      <c r="DU66" s="628"/>
      <c r="DV66" s="628"/>
      <c r="DW66" s="628"/>
      <c r="DX66" s="628"/>
      <c r="DY66" s="628"/>
      <c r="DZ66" s="628"/>
      <c r="EA66" s="628"/>
      <c r="EB66" s="628"/>
      <c r="EC66" s="628"/>
      <c r="ED66" s="628"/>
      <c r="EE66" s="628"/>
      <c r="EF66" s="628"/>
      <c r="EG66" s="628"/>
      <c r="EH66" s="628"/>
      <c r="EI66" s="628"/>
      <c r="EJ66" s="628"/>
      <c r="EK66" s="628"/>
      <c r="EL66" s="628"/>
      <c r="EM66" s="628"/>
      <c r="EN66" s="628"/>
      <c r="EO66" s="628"/>
      <c r="EP66" s="628"/>
      <c r="EQ66" s="628"/>
      <c r="ER66" s="628"/>
      <c r="ES66" s="628"/>
      <c r="ET66" s="628"/>
      <c r="EU66" s="628"/>
      <c r="EV66" s="628"/>
      <c r="EW66" s="628"/>
      <c r="EX66" s="628"/>
      <c r="EY66" s="628"/>
      <c r="EZ66" s="628"/>
      <c r="FA66" s="628"/>
      <c r="FB66" s="628"/>
      <c r="FC66" s="628"/>
      <c r="FD66" s="628"/>
      <c r="FE66" s="628"/>
      <c r="FF66" s="628"/>
      <c r="FG66" s="628"/>
      <c r="FH66" s="628"/>
      <c r="FI66" s="628"/>
      <c r="FJ66" s="628"/>
      <c r="FK66" s="628"/>
      <c r="FL66" s="628"/>
      <c r="FM66" s="628"/>
      <c r="FN66" s="628"/>
      <c r="FO66" s="628"/>
      <c r="FP66" s="628"/>
      <c r="FQ66" s="628"/>
      <c r="FR66" s="628"/>
    </row>
    <row r="67" spans="1:174" s="629" customFormat="1" ht="15.75" thickBot="1" x14ac:dyDescent="0.3">
      <c r="A67" s="631"/>
      <c r="B67" s="291" t="s">
        <v>30</v>
      </c>
      <c r="C67" s="416">
        <f t="shared" si="13"/>
        <v>2524579672.0219259</v>
      </c>
      <c r="D67" s="632">
        <f t="shared" si="14"/>
        <v>354980865.00750792</v>
      </c>
      <c r="E67" s="633">
        <f t="shared" si="14"/>
        <v>2169589200.674418</v>
      </c>
      <c r="F67" s="634">
        <f t="shared" si="15"/>
        <v>2420655683.23072</v>
      </c>
      <c r="G67" s="635">
        <f t="shared" si="16"/>
        <v>721753835.32937396</v>
      </c>
      <c r="H67" s="636">
        <v>188161830.47426</v>
      </c>
      <c r="I67" s="637">
        <v>533592004.85511398</v>
      </c>
      <c r="J67" s="638">
        <f t="shared" si="17"/>
        <v>1698901847.901346</v>
      </c>
      <c r="K67" s="639">
        <v>115066124.15329599</v>
      </c>
      <c r="L67" s="640">
        <v>1583835723.74805</v>
      </c>
      <c r="M67" s="641">
        <f t="shared" si="18"/>
        <v>58596773.451287903</v>
      </c>
      <c r="N67" s="642">
        <f t="shared" si="19"/>
        <v>46845625.249635905</v>
      </c>
      <c r="O67" s="642">
        <f t="shared" si="19"/>
        <v>11751148.201652</v>
      </c>
      <c r="P67" s="643">
        <f t="shared" si="20"/>
        <v>43141047.057333902</v>
      </c>
      <c r="Q67" s="636">
        <v>35480158.467631899</v>
      </c>
      <c r="R67" s="644">
        <v>7660888.5897019999</v>
      </c>
      <c r="S67" s="643">
        <f t="shared" si="21"/>
        <v>15179367.484268</v>
      </c>
      <c r="T67" s="645">
        <v>11279638.583102001</v>
      </c>
      <c r="U67" s="646">
        <v>3899728.9011659999</v>
      </c>
      <c r="V67" s="647">
        <f t="shared" si="22"/>
        <v>276358.90968599997</v>
      </c>
      <c r="W67" s="648">
        <v>85828.198902000004</v>
      </c>
      <c r="X67" s="649">
        <v>190530.710784</v>
      </c>
      <c r="Y67" s="650">
        <v>0</v>
      </c>
      <c r="Z67" s="651">
        <v>0</v>
      </c>
      <c r="AA67" s="649">
        <v>0</v>
      </c>
      <c r="AB67" s="652">
        <v>0</v>
      </c>
      <c r="AC67" s="651">
        <v>0</v>
      </c>
      <c r="AD67" s="649">
        <v>0</v>
      </c>
      <c r="AE67" s="652">
        <v>46323490.767499998</v>
      </c>
      <c r="AF67" s="653">
        <v>12273282.683788</v>
      </c>
      <c r="AG67" s="650">
        <f t="shared" si="23"/>
        <v>349234879.13799417</v>
      </c>
      <c r="AH67" s="654">
        <v>59649887.0693762</v>
      </c>
      <c r="AI67" s="655">
        <v>289584992.068618</v>
      </c>
      <c r="AJ67" s="652">
        <f t="shared" si="24"/>
        <v>597816283.33629394</v>
      </c>
      <c r="AK67" s="648">
        <v>92128327.197134003</v>
      </c>
      <c r="AL67" s="649">
        <v>505687956.13915998</v>
      </c>
      <c r="AM67" s="656">
        <v>9606.34</v>
      </c>
      <c r="AN67" s="643">
        <f t="shared" si="25"/>
        <v>45317608.999917895</v>
      </c>
      <c r="AO67" s="636">
        <v>4907285.1303160004</v>
      </c>
      <c r="AP67" s="649">
        <v>40410323.869601898</v>
      </c>
      <c r="AQ67" s="31"/>
      <c r="AR67" s="31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628"/>
      <c r="CH67" s="628"/>
      <c r="CI67" s="628"/>
      <c r="CJ67" s="628"/>
      <c r="CK67" s="628"/>
      <c r="CL67" s="628"/>
      <c r="CM67" s="628"/>
      <c r="CN67" s="628"/>
      <c r="CO67" s="628"/>
      <c r="CP67" s="628"/>
      <c r="CQ67" s="628"/>
      <c r="CR67" s="628"/>
      <c r="CS67" s="628"/>
      <c r="CT67" s="628"/>
      <c r="CU67" s="628"/>
      <c r="CV67" s="628"/>
      <c r="CW67" s="628"/>
      <c r="CX67" s="628"/>
      <c r="CY67" s="628"/>
      <c r="CZ67" s="628"/>
      <c r="DA67" s="628"/>
      <c r="DB67" s="628"/>
      <c r="DC67" s="628"/>
      <c r="DD67" s="628"/>
      <c r="DE67" s="628"/>
      <c r="DF67" s="628"/>
      <c r="DG67" s="628"/>
      <c r="DH67" s="628"/>
      <c r="DI67" s="628"/>
      <c r="DJ67" s="628"/>
      <c r="DK67" s="628"/>
      <c r="DL67" s="628"/>
      <c r="DM67" s="628"/>
      <c r="DN67" s="628"/>
      <c r="DO67" s="628"/>
      <c r="DP67" s="628"/>
      <c r="DQ67" s="628"/>
      <c r="DR67" s="628"/>
      <c r="DS67" s="628"/>
      <c r="DT67" s="628"/>
      <c r="DU67" s="628"/>
      <c r="DV67" s="628"/>
      <c r="DW67" s="628"/>
      <c r="DX67" s="628"/>
      <c r="DY67" s="628"/>
      <c r="DZ67" s="628"/>
      <c r="EA67" s="628"/>
      <c r="EB67" s="628"/>
      <c r="EC67" s="628"/>
      <c r="ED67" s="628"/>
      <c r="EE67" s="628"/>
      <c r="EF67" s="628"/>
      <c r="EG67" s="628"/>
      <c r="EH67" s="628"/>
      <c r="EI67" s="628"/>
      <c r="EJ67" s="628"/>
      <c r="EK67" s="628"/>
      <c r="EL67" s="628"/>
      <c r="EM67" s="628"/>
      <c r="EN67" s="628"/>
      <c r="EO67" s="628"/>
      <c r="EP67" s="628"/>
      <c r="EQ67" s="628"/>
      <c r="ER67" s="628"/>
      <c r="ES67" s="628"/>
      <c r="ET67" s="628"/>
      <c r="EU67" s="628"/>
      <c r="EV67" s="628"/>
      <c r="EW67" s="628"/>
      <c r="EX67" s="628"/>
      <c r="EY67" s="628"/>
      <c r="EZ67" s="628"/>
      <c r="FA67" s="628"/>
      <c r="FB67" s="628"/>
      <c r="FC67" s="628"/>
      <c r="FD67" s="628"/>
      <c r="FE67" s="628"/>
      <c r="FF67" s="628"/>
      <c r="FG67" s="628"/>
      <c r="FH67" s="628"/>
      <c r="FI67" s="628"/>
      <c r="FJ67" s="628"/>
      <c r="FK67" s="628"/>
      <c r="FL67" s="628"/>
      <c r="FM67" s="628"/>
      <c r="FN67" s="628"/>
      <c r="FO67" s="628"/>
      <c r="FP67" s="628"/>
      <c r="FQ67" s="628"/>
      <c r="FR67" s="628"/>
    </row>
    <row r="68" spans="1:174" x14ac:dyDescent="0.25">
      <c r="B68" s="136" t="s">
        <v>33</v>
      </c>
      <c r="C68" s="70" t="s">
        <v>34</v>
      </c>
      <c r="D68" s="70"/>
      <c r="E68" s="70"/>
      <c r="F68" s="70"/>
      <c r="G68" s="70"/>
      <c r="H68" s="70"/>
      <c r="I68" s="70"/>
      <c r="BO68" s="1"/>
      <c r="BP68" s="1"/>
    </row>
    <row r="69" spans="1:174" x14ac:dyDescent="0.25">
      <c r="B69" s="70"/>
      <c r="C69" s="70" t="s">
        <v>111</v>
      </c>
      <c r="D69" s="70"/>
      <c r="E69" s="70"/>
      <c r="BO69" s="1"/>
      <c r="BP69" s="1"/>
    </row>
    <row r="70" spans="1:174" x14ac:dyDescent="0.25">
      <c r="BO70" s="1"/>
      <c r="BP70" s="1"/>
    </row>
    <row r="71" spans="1:174" x14ac:dyDescent="0.25">
      <c r="BO71" s="1"/>
      <c r="BP71" s="1"/>
    </row>
    <row r="72" spans="1:174" x14ac:dyDescent="0.25">
      <c r="BO72" s="1"/>
      <c r="BP72" s="1"/>
    </row>
    <row r="73" spans="1:174" x14ac:dyDescent="0.25">
      <c r="BO73" s="1"/>
      <c r="BP73" s="1"/>
    </row>
  </sheetData>
  <mergeCells count="50">
    <mergeCell ref="C39:E42"/>
    <mergeCell ref="F39:F42"/>
    <mergeCell ref="G39:L39"/>
    <mergeCell ref="M39:O42"/>
    <mergeCell ref="AM39:AM42"/>
    <mergeCell ref="AG40:AI42"/>
    <mergeCell ref="AJ40:AL42"/>
    <mergeCell ref="P41:R42"/>
    <mergeCell ref="S41:U42"/>
    <mergeCell ref="V41:X42"/>
    <mergeCell ref="Y41:AA42"/>
    <mergeCell ref="AB41:AD42"/>
    <mergeCell ref="AE41:AE42"/>
    <mergeCell ref="AF41:AF42"/>
    <mergeCell ref="AN39:AP42"/>
    <mergeCell ref="G40:I42"/>
    <mergeCell ref="J40:L42"/>
    <mergeCell ref="P40:AD40"/>
    <mergeCell ref="AE40:AF40"/>
    <mergeCell ref="C37:E38"/>
    <mergeCell ref="F37:H38"/>
    <mergeCell ref="M37:P38"/>
    <mergeCell ref="AG37:AJ38"/>
    <mergeCell ref="AM37:AM38"/>
    <mergeCell ref="AN37:AP38"/>
    <mergeCell ref="AG8:AI10"/>
    <mergeCell ref="AJ8:AL10"/>
    <mergeCell ref="P9:R10"/>
    <mergeCell ref="S9:U10"/>
    <mergeCell ref="V9:X10"/>
    <mergeCell ref="Y9:AA10"/>
    <mergeCell ref="AB9:AD10"/>
    <mergeCell ref="AE9:AE10"/>
    <mergeCell ref="AF9:AF10"/>
    <mergeCell ref="AN7:AP10"/>
    <mergeCell ref="C7:E10"/>
    <mergeCell ref="F7:F10"/>
    <mergeCell ref="G7:L7"/>
    <mergeCell ref="M7:O10"/>
    <mergeCell ref="AM7:AM10"/>
    <mergeCell ref="G8:I10"/>
    <mergeCell ref="J8:L10"/>
    <mergeCell ref="P8:AD8"/>
    <mergeCell ref="AE8:AF8"/>
    <mergeCell ref="AN5:AP6"/>
    <mergeCell ref="C2:F2"/>
    <mergeCell ref="F5:H6"/>
    <mergeCell ref="M5:P6"/>
    <mergeCell ref="AG5:AJ6"/>
    <mergeCell ref="AM5:AM6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U59"/>
  <sheetViews>
    <sheetView zoomScaleNormal="100" workbookViewId="0">
      <pane xSplit="2" ySplit="4" topLeftCell="C11" activePane="bottomRight" state="frozen"/>
      <selection pane="topRight" activeCell="C1" sqref="C1"/>
      <selection pane="bottomLeft" activeCell="A12" sqref="A12"/>
      <selection pane="bottomRight" activeCell="B40" sqref="B40"/>
    </sheetView>
  </sheetViews>
  <sheetFormatPr defaultRowHeight="15" x14ac:dyDescent="0.25"/>
  <cols>
    <col min="1" max="1" width="5.5703125" style="1" bestFit="1" customWidth="1"/>
    <col min="2" max="2" width="10.5703125" style="1" customWidth="1"/>
    <col min="3" max="3" width="19.5703125" style="3" customWidth="1"/>
    <col min="4" max="4" width="18.5703125" style="3" customWidth="1"/>
    <col min="5" max="5" width="11.42578125" style="3" customWidth="1"/>
    <col min="6" max="6" width="15.28515625" style="3" bestFit="1" customWidth="1"/>
    <col min="7" max="7" width="12.5703125" style="3" customWidth="1"/>
    <col min="8" max="8" width="13.85546875" style="3" bestFit="1" customWidth="1"/>
    <col min="9" max="9" width="12.42578125" style="3" customWidth="1"/>
    <col min="10" max="10" width="12.7109375" style="3" customWidth="1"/>
    <col min="11" max="11" width="11.28515625" style="3" customWidth="1"/>
    <col min="12" max="12" width="13.28515625" style="3" bestFit="1" customWidth="1"/>
    <col min="13" max="13" width="14.140625" style="3" customWidth="1"/>
    <col min="14" max="14" width="14.28515625" style="3" customWidth="1"/>
    <col min="15" max="15" width="13.42578125" style="3" customWidth="1"/>
    <col min="16" max="16" width="16.5703125" style="3" customWidth="1"/>
    <col min="17" max="17" width="17.5703125" style="3" customWidth="1"/>
    <col min="18" max="18" width="12.5703125" style="3" customWidth="1"/>
    <col min="19" max="19" width="23.42578125" style="3" customWidth="1"/>
    <col min="20" max="20" width="16.85546875" style="3" customWidth="1"/>
    <col min="21" max="21" width="16.28515625" style="3" customWidth="1"/>
    <col min="22" max="25" width="9.140625" style="3"/>
    <col min="26" max="28" width="9.42578125" style="3" customWidth="1"/>
    <col min="29" max="30" width="9.140625" style="3"/>
    <col min="31" max="31" width="9.42578125" style="3" customWidth="1"/>
    <col min="32" max="33" width="9.140625" style="3"/>
    <col min="34" max="34" width="9.42578125" style="3" customWidth="1"/>
    <col min="35" max="47" width="9.140625" style="3"/>
    <col min="48" max="16384" width="9.140625" style="1"/>
  </cols>
  <sheetData>
    <row r="1" spans="1:47" ht="19.5" customHeight="1" x14ac:dyDescent="0.25"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</row>
    <row r="2" spans="1:47" ht="19.5" customHeight="1" x14ac:dyDescent="0.25">
      <c r="C2" s="448" t="s">
        <v>85</v>
      </c>
      <c r="D2" s="448"/>
      <c r="E2" s="448"/>
      <c r="F2" s="448"/>
      <c r="G2" s="448"/>
      <c r="H2" s="448"/>
      <c r="I2" s="448"/>
      <c r="J2" s="448"/>
      <c r="K2" s="448"/>
      <c r="L2" s="448"/>
    </row>
    <row r="3" spans="1:47" s="3" customFormat="1" ht="14.25" x14ac:dyDescent="0.2">
      <c r="C3" s="5"/>
      <c r="D3" s="130"/>
    </row>
    <row r="4" spans="1:47" ht="15.75" thickBot="1" x14ac:dyDescent="0.3"/>
    <row r="5" spans="1:47" x14ac:dyDescent="0.25">
      <c r="C5" s="449" t="s">
        <v>83</v>
      </c>
      <c r="D5" s="450"/>
      <c r="E5" s="450"/>
      <c r="F5" s="450"/>
      <c r="G5" s="450"/>
      <c r="H5" s="450"/>
      <c r="I5" s="450"/>
      <c r="J5" s="450"/>
      <c r="K5" s="450"/>
      <c r="L5" s="450"/>
      <c r="M5" s="450"/>
      <c r="N5" s="450"/>
      <c r="O5" s="450"/>
      <c r="P5" s="450"/>
      <c r="Q5" s="450"/>
      <c r="R5" s="470"/>
      <c r="AS5" s="1"/>
      <c r="AT5" s="1"/>
      <c r="AU5" s="1"/>
    </row>
    <row r="6" spans="1:47" x14ac:dyDescent="0.25">
      <c r="C6" s="451"/>
      <c r="D6" s="452"/>
      <c r="E6" s="452"/>
      <c r="F6" s="452"/>
      <c r="G6" s="452"/>
      <c r="H6" s="452"/>
      <c r="I6" s="452"/>
      <c r="J6" s="452"/>
      <c r="K6" s="452"/>
      <c r="L6" s="452"/>
      <c r="M6" s="452"/>
      <c r="N6" s="452"/>
      <c r="O6" s="452"/>
      <c r="P6" s="452"/>
      <c r="Q6" s="452"/>
      <c r="R6" s="471"/>
      <c r="AS6" s="1"/>
      <c r="AT6" s="1"/>
      <c r="AU6" s="1"/>
    </row>
    <row r="7" spans="1:47" ht="15.75" customHeight="1" thickBot="1" x14ac:dyDescent="0.3">
      <c r="C7" s="453" t="s">
        <v>86</v>
      </c>
      <c r="D7" s="454"/>
      <c r="E7" s="473"/>
      <c r="F7" s="473"/>
      <c r="G7" s="473"/>
      <c r="H7" s="473"/>
      <c r="I7" s="473"/>
      <c r="J7" s="473"/>
      <c r="K7" s="473"/>
      <c r="L7" s="473"/>
      <c r="M7" s="473"/>
      <c r="N7" s="473"/>
      <c r="O7" s="473"/>
      <c r="P7" s="473"/>
      <c r="Q7" s="473"/>
      <c r="R7" s="474"/>
      <c r="AS7" s="1"/>
      <c r="AT7" s="1"/>
      <c r="AU7" s="1"/>
    </row>
    <row r="8" spans="1:47" ht="15.75" customHeight="1" x14ac:dyDescent="0.25">
      <c r="C8" s="455"/>
      <c r="D8" s="456"/>
      <c r="E8" s="539" t="s">
        <v>79</v>
      </c>
      <c r="F8" s="586"/>
      <c r="G8" s="539" t="s">
        <v>80</v>
      </c>
      <c r="H8" s="586"/>
      <c r="I8" s="539" t="s">
        <v>87</v>
      </c>
      <c r="J8" s="586"/>
      <c r="K8" s="539" t="s">
        <v>81</v>
      </c>
      <c r="L8" s="586"/>
      <c r="M8" s="539" t="s">
        <v>88</v>
      </c>
      <c r="N8" s="586"/>
      <c r="O8" s="539" t="s">
        <v>89</v>
      </c>
      <c r="P8" s="586"/>
      <c r="Q8" s="580" t="s">
        <v>90</v>
      </c>
      <c r="R8" s="581"/>
      <c r="AS8" s="1"/>
      <c r="AT8" s="1"/>
      <c r="AU8" s="1"/>
    </row>
    <row r="9" spans="1:47" ht="15" customHeight="1" x14ac:dyDescent="0.25">
      <c r="C9" s="455"/>
      <c r="D9" s="456"/>
      <c r="E9" s="542"/>
      <c r="F9" s="587"/>
      <c r="G9" s="542"/>
      <c r="H9" s="587"/>
      <c r="I9" s="542"/>
      <c r="J9" s="587"/>
      <c r="K9" s="542"/>
      <c r="L9" s="587"/>
      <c r="M9" s="542"/>
      <c r="N9" s="587"/>
      <c r="O9" s="542"/>
      <c r="P9" s="587"/>
      <c r="Q9" s="582"/>
      <c r="R9" s="583"/>
      <c r="AS9" s="1"/>
      <c r="AT9" s="1"/>
      <c r="AU9" s="1"/>
    </row>
    <row r="10" spans="1:47" ht="30.75" customHeight="1" thickBot="1" x14ac:dyDescent="0.3">
      <c r="C10" s="472"/>
      <c r="D10" s="529"/>
      <c r="E10" s="545"/>
      <c r="F10" s="588"/>
      <c r="G10" s="545"/>
      <c r="H10" s="588"/>
      <c r="I10" s="545"/>
      <c r="J10" s="588"/>
      <c r="K10" s="545"/>
      <c r="L10" s="588"/>
      <c r="M10" s="545"/>
      <c r="N10" s="588"/>
      <c r="O10" s="545"/>
      <c r="P10" s="588"/>
      <c r="Q10" s="584"/>
      <c r="R10" s="585"/>
      <c r="AS10" s="1"/>
      <c r="AT10" s="1"/>
      <c r="AU10" s="1"/>
    </row>
    <row r="11" spans="1:47" ht="15.75" thickBot="1" x14ac:dyDescent="0.3">
      <c r="A11" s="12" t="s">
        <v>17</v>
      </c>
      <c r="B11" s="13" t="s">
        <v>18</v>
      </c>
      <c r="C11" s="14" t="s">
        <v>16</v>
      </c>
      <c r="D11" s="14" t="s">
        <v>82</v>
      </c>
      <c r="E11" s="131" t="s">
        <v>16</v>
      </c>
      <c r="F11" s="107" t="s">
        <v>82</v>
      </c>
      <c r="G11" s="131" t="s">
        <v>16</v>
      </c>
      <c r="H11" s="107" t="s">
        <v>82</v>
      </c>
      <c r="I11" s="131" t="s">
        <v>16</v>
      </c>
      <c r="J11" s="107" t="s">
        <v>82</v>
      </c>
      <c r="K11" s="131" t="s">
        <v>16</v>
      </c>
      <c r="L11" s="107" t="s">
        <v>82</v>
      </c>
      <c r="M11" s="131" t="s">
        <v>16</v>
      </c>
      <c r="N11" s="107" t="s">
        <v>82</v>
      </c>
      <c r="O11" s="131" t="s">
        <v>16</v>
      </c>
      <c r="P11" s="107" t="s">
        <v>82</v>
      </c>
      <c r="Q11" s="131" t="s">
        <v>16</v>
      </c>
      <c r="R11" s="21" t="s">
        <v>82</v>
      </c>
      <c r="AS11" s="1"/>
      <c r="AT11" s="1"/>
      <c r="AU11" s="1"/>
    </row>
    <row r="12" spans="1:47" x14ac:dyDescent="0.25">
      <c r="A12" s="226">
        <v>2020</v>
      </c>
      <c r="B12" s="263" t="s">
        <v>19</v>
      </c>
      <c r="C12" s="168">
        <v>2680451</v>
      </c>
      <c r="D12" s="229">
        <v>360943531.21368527</v>
      </c>
      <c r="E12" s="30">
        <v>1376795</v>
      </c>
      <c r="F12" s="133">
        <v>212410402.94368535</v>
      </c>
      <c r="G12" s="30">
        <v>172832</v>
      </c>
      <c r="H12" s="133">
        <v>110594210.45</v>
      </c>
      <c r="I12" s="30">
        <v>1467</v>
      </c>
      <c r="J12" s="118">
        <v>214812.08</v>
      </c>
      <c r="K12" s="38">
        <v>4084</v>
      </c>
      <c r="L12" s="134">
        <v>646075.12</v>
      </c>
      <c r="M12" s="38">
        <v>1123717</v>
      </c>
      <c r="N12" s="134">
        <v>37051389.589999989</v>
      </c>
      <c r="O12" s="38">
        <v>0</v>
      </c>
      <c r="P12" s="118">
        <v>0</v>
      </c>
      <c r="Q12" s="38">
        <v>1556</v>
      </c>
      <c r="R12" s="29">
        <v>26641.03</v>
      </c>
      <c r="AS12" s="1"/>
      <c r="AT12" s="1"/>
      <c r="AU12" s="1"/>
    </row>
    <row r="13" spans="1:47" x14ac:dyDescent="0.25">
      <c r="A13" s="230"/>
      <c r="B13" s="246" t="s">
        <v>20</v>
      </c>
      <c r="C13" s="24">
        <v>2692123</v>
      </c>
      <c r="D13" s="132">
        <v>342937897.30442977</v>
      </c>
      <c r="E13" s="38">
        <v>1388028</v>
      </c>
      <c r="F13" s="134">
        <v>208775721.39442977</v>
      </c>
      <c r="G13" s="38">
        <v>161560</v>
      </c>
      <c r="H13" s="134">
        <v>96943762.709999993</v>
      </c>
      <c r="I13" s="38">
        <v>1402</v>
      </c>
      <c r="J13" s="118">
        <v>155777</v>
      </c>
      <c r="K13" s="38">
        <v>4249</v>
      </c>
      <c r="L13" s="134">
        <v>371473.97</v>
      </c>
      <c r="M13" s="38">
        <v>1135757</v>
      </c>
      <c r="N13" s="134">
        <v>36665928.960000008</v>
      </c>
      <c r="O13" s="38">
        <v>0</v>
      </c>
      <c r="P13" s="118">
        <v>0</v>
      </c>
      <c r="Q13" s="38">
        <v>1127</v>
      </c>
      <c r="R13" s="29">
        <v>25233.270000000004</v>
      </c>
      <c r="AS13" s="1"/>
      <c r="AT13" s="1"/>
      <c r="AU13" s="1"/>
    </row>
    <row r="14" spans="1:47" x14ac:dyDescent="0.25">
      <c r="A14" s="230"/>
      <c r="B14" s="246" t="s">
        <v>21</v>
      </c>
      <c r="C14" s="24">
        <v>2505904</v>
      </c>
      <c r="D14" s="132">
        <v>350737158.72467119</v>
      </c>
      <c r="E14" s="38">
        <v>1249297</v>
      </c>
      <c r="F14" s="134">
        <v>237567748.36467117</v>
      </c>
      <c r="G14" s="38">
        <v>132729</v>
      </c>
      <c r="H14" s="134">
        <v>77381530.299999997</v>
      </c>
      <c r="I14" s="38">
        <v>1356</v>
      </c>
      <c r="J14" s="118">
        <v>147323</v>
      </c>
      <c r="K14" s="38">
        <v>2945</v>
      </c>
      <c r="L14" s="134">
        <v>363240</v>
      </c>
      <c r="M14" s="38">
        <v>1118337</v>
      </c>
      <c r="N14" s="134">
        <v>35250660.569999978</v>
      </c>
      <c r="O14" s="38">
        <v>0</v>
      </c>
      <c r="P14" s="118">
        <v>0</v>
      </c>
      <c r="Q14" s="38">
        <v>1240</v>
      </c>
      <c r="R14" s="29">
        <v>26656.489999999998</v>
      </c>
      <c r="AS14" s="1"/>
      <c r="AT14" s="1"/>
      <c r="AU14" s="1"/>
    </row>
    <row r="15" spans="1:47" x14ac:dyDescent="0.25">
      <c r="A15" s="230"/>
      <c r="B15" s="246" t="s">
        <v>22</v>
      </c>
      <c r="C15" s="24">
        <v>1843318</v>
      </c>
      <c r="D15" s="132">
        <v>236287679.90820223</v>
      </c>
      <c r="E15" s="38">
        <v>885541</v>
      </c>
      <c r="F15" s="133">
        <v>157290907.5682022</v>
      </c>
      <c r="G15" s="38">
        <v>100172</v>
      </c>
      <c r="H15" s="133">
        <v>56519592.670000002</v>
      </c>
      <c r="I15" s="38">
        <v>894</v>
      </c>
      <c r="J15" s="118">
        <v>80382</v>
      </c>
      <c r="K15" s="38">
        <v>1897</v>
      </c>
      <c r="L15" s="163">
        <v>187993.27000000002</v>
      </c>
      <c r="M15" s="38">
        <v>853779</v>
      </c>
      <c r="N15" s="163">
        <v>22178232.140000001</v>
      </c>
      <c r="O15" s="38">
        <v>0</v>
      </c>
      <c r="P15" s="118">
        <v>0</v>
      </c>
      <c r="Q15" s="38">
        <v>1035</v>
      </c>
      <c r="R15" s="29">
        <v>30572.260000000002</v>
      </c>
      <c r="AS15" s="1"/>
      <c r="AT15" s="1"/>
      <c r="AU15" s="1"/>
    </row>
    <row r="16" spans="1:47" x14ac:dyDescent="0.25">
      <c r="A16" s="230"/>
      <c r="B16" s="246" t="s">
        <v>23</v>
      </c>
      <c r="C16" s="24">
        <v>2532009</v>
      </c>
      <c r="D16" s="132">
        <v>317630961.24974489</v>
      </c>
      <c r="E16" s="38">
        <v>1259685</v>
      </c>
      <c r="F16" s="133">
        <v>204036995.2997449</v>
      </c>
      <c r="G16" s="38">
        <v>130466</v>
      </c>
      <c r="H16" s="133">
        <v>81734510.430000007</v>
      </c>
      <c r="I16" s="38">
        <v>1046</v>
      </c>
      <c r="J16" s="118">
        <v>103312.94</v>
      </c>
      <c r="K16" s="38">
        <v>3034</v>
      </c>
      <c r="L16" s="163">
        <v>262886.58999999997</v>
      </c>
      <c r="M16" s="38">
        <v>1136676</v>
      </c>
      <c r="N16" s="163">
        <v>31460142.140000001</v>
      </c>
      <c r="O16" s="38">
        <v>0</v>
      </c>
      <c r="P16" s="118">
        <v>0</v>
      </c>
      <c r="Q16" s="38">
        <v>1102</v>
      </c>
      <c r="R16" s="29">
        <v>33113.85</v>
      </c>
      <c r="AS16" s="1"/>
      <c r="AT16" s="1"/>
      <c r="AU16" s="1"/>
    </row>
    <row r="17" spans="1:47" x14ac:dyDescent="0.25">
      <c r="A17" s="230"/>
      <c r="B17" s="246" t="s">
        <v>24</v>
      </c>
      <c r="C17" s="24">
        <v>2757466</v>
      </c>
      <c r="D17" s="132">
        <v>363121178.90112132</v>
      </c>
      <c r="E17" s="38">
        <v>1404033</v>
      </c>
      <c r="F17" s="133">
        <v>223129445.14112136</v>
      </c>
      <c r="G17" s="38">
        <v>153210</v>
      </c>
      <c r="H17" s="133">
        <v>104704121.92</v>
      </c>
      <c r="I17" s="38">
        <v>1193</v>
      </c>
      <c r="J17" s="118">
        <v>159485</v>
      </c>
      <c r="K17" s="38">
        <v>3632</v>
      </c>
      <c r="L17" s="163">
        <v>333121.19</v>
      </c>
      <c r="M17" s="38">
        <v>1194150</v>
      </c>
      <c r="N17" s="163">
        <v>34770299.279999979</v>
      </c>
      <c r="O17" s="38">
        <v>0</v>
      </c>
      <c r="P17" s="118">
        <v>0</v>
      </c>
      <c r="Q17" s="38">
        <v>1248</v>
      </c>
      <c r="R17" s="29">
        <v>24706.37</v>
      </c>
      <c r="AS17" s="1"/>
      <c r="AT17" s="1"/>
      <c r="AU17" s="1"/>
    </row>
    <row r="18" spans="1:47" x14ac:dyDescent="0.25">
      <c r="A18" s="22" t="s">
        <v>117</v>
      </c>
      <c r="B18" s="246" t="s">
        <v>25</v>
      </c>
      <c r="C18" s="24">
        <v>3052480</v>
      </c>
      <c r="D18" s="132">
        <v>445987908.5860135</v>
      </c>
      <c r="E18" s="38">
        <v>1530557</v>
      </c>
      <c r="F18" s="133">
        <v>284269665.86601347</v>
      </c>
      <c r="G18" s="38">
        <v>169302</v>
      </c>
      <c r="H18" s="133">
        <v>117013111.67</v>
      </c>
      <c r="I18" s="38">
        <v>1854</v>
      </c>
      <c r="J18" s="118">
        <v>155120</v>
      </c>
      <c r="K18" s="38">
        <v>6745</v>
      </c>
      <c r="L18" s="163">
        <v>850518.72</v>
      </c>
      <c r="M18" s="38">
        <v>1342898</v>
      </c>
      <c r="N18" s="163">
        <v>43677334.579999976</v>
      </c>
      <c r="O18" s="38">
        <v>0</v>
      </c>
      <c r="P18" s="118">
        <v>0</v>
      </c>
      <c r="Q18" s="38">
        <v>1124</v>
      </c>
      <c r="R18" s="29">
        <v>22157.75</v>
      </c>
      <c r="AS18" s="1"/>
      <c r="AT18" s="1"/>
      <c r="AU18" s="1"/>
    </row>
    <row r="19" spans="1:47" x14ac:dyDescent="0.25">
      <c r="A19" s="22" t="s">
        <v>117</v>
      </c>
      <c r="B19" s="246" t="s">
        <v>26</v>
      </c>
      <c r="C19" s="24">
        <v>2807391</v>
      </c>
      <c r="D19" s="132">
        <v>406860295.63241678</v>
      </c>
      <c r="E19" s="38">
        <v>1440731</v>
      </c>
      <c r="F19" s="133">
        <v>249702542.4324168</v>
      </c>
      <c r="G19" s="38">
        <v>169877</v>
      </c>
      <c r="H19" s="133">
        <v>118786912.29000001</v>
      </c>
      <c r="I19" s="38">
        <v>1150</v>
      </c>
      <c r="J19" s="118">
        <v>146486</v>
      </c>
      <c r="K19" s="38">
        <v>3251</v>
      </c>
      <c r="L19" s="163">
        <v>604475.57999999996</v>
      </c>
      <c r="M19" s="38">
        <v>1191416</v>
      </c>
      <c r="N19" s="163">
        <v>37598632.769999981</v>
      </c>
      <c r="O19" s="38">
        <v>0</v>
      </c>
      <c r="P19" s="118">
        <v>0</v>
      </c>
      <c r="Q19" s="38">
        <v>966</v>
      </c>
      <c r="R19" s="29">
        <v>21246.559999999998</v>
      </c>
      <c r="AS19" s="1"/>
      <c r="AT19" s="1"/>
      <c r="AU19" s="1"/>
    </row>
    <row r="20" spans="1:47" x14ac:dyDescent="0.25">
      <c r="A20" s="22" t="s">
        <v>117</v>
      </c>
      <c r="B20" s="246" t="s">
        <v>27</v>
      </c>
      <c r="C20" s="24">
        <v>2769554</v>
      </c>
      <c r="D20" s="132">
        <v>422534095.85137945</v>
      </c>
      <c r="E20" s="38">
        <v>1403980</v>
      </c>
      <c r="F20" s="133">
        <v>274525068.9313795</v>
      </c>
      <c r="G20" s="38">
        <v>167464</v>
      </c>
      <c r="H20" s="133">
        <v>110404874.63</v>
      </c>
      <c r="I20" s="38">
        <v>1161</v>
      </c>
      <c r="J20" s="118">
        <v>194034</v>
      </c>
      <c r="K20" s="38">
        <v>3466</v>
      </c>
      <c r="L20" s="163">
        <v>351415.25</v>
      </c>
      <c r="M20" s="38">
        <v>1192249</v>
      </c>
      <c r="N20" s="163">
        <v>37039460.979999974</v>
      </c>
      <c r="O20" s="38">
        <v>0</v>
      </c>
      <c r="P20" s="118">
        <v>0</v>
      </c>
      <c r="Q20" s="38">
        <v>1234</v>
      </c>
      <c r="R20" s="29">
        <v>19242.060000000001</v>
      </c>
      <c r="AS20" s="1"/>
      <c r="AT20" s="1"/>
      <c r="AU20" s="1"/>
    </row>
    <row r="21" spans="1:47" x14ac:dyDescent="0.25">
      <c r="A21" s="230"/>
      <c r="B21" s="246" t="s">
        <v>28</v>
      </c>
      <c r="C21" s="24">
        <v>2979267</v>
      </c>
      <c r="D21" s="132">
        <v>426461737.75375748</v>
      </c>
      <c r="E21" s="38">
        <v>1493047</v>
      </c>
      <c r="F21" s="133">
        <v>260110241.86910543</v>
      </c>
      <c r="G21" s="38">
        <v>179167</v>
      </c>
      <c r="H21" s="133">
        <v>123772079.95999999</v>
      </c>
      <c r="I21" s="38">
        <v>1227</v>
      </c>
      <c r="J21" s="118">
        <v>176515</v>
      </c>
      <c r="K21" s="38">
        <v>3859</v>
      </c>
      <c r="L21" s="163">
        <v>435620.47000000003</v>
      </c>
      <c r="M21" s="38">
        <v>1300674</v>
      </c>
      <c r="N21" s="163">
        <v>41936765.174652062</v>
      </c>
      <c r="O21" s="38">
        <v>0</v>
      </c>
      <c r="P21" s="118">
        <v>0</v>
      </c>
      <c r="Q21" s="38">
        <v>1293</v>
      </c>
      <c r="R21" s="29">
        <v>30515.279999999999</v>
      </c>
      <c r="AS21" s="1"/>
      <c r="AT21" s="1"/>
      <c r="AU21" s="1"/>
    </row>
    <row r="22" spans="1:47" x14ac:dyDescent="0.25">
      <c r="A22" s="230"/>
      <c r="B22" s="246" t="s">
        <v>29</v>
      </c>
      <c r="C22" s="24">
        <v>2725538</v>
      </c>
      <c r="D22" s="132">
        <v>367978629.86000001</v>
      </c>
      <c r="E22" s="38">
        <v>1318506</v>
      </c>
      <c r="F22" s="133">
        <v>223550852.97</v>
      </c>
      <c r="G22" s="38">
        <v>163412</v>
      </c>
      <c r="H22" s="133">
        <v>104340271</v>
      </c>
      <c r="I22" s="38">
        <v>1116</v>
      </c>
      <c r="J22" s="118">
        <v>132246</v>
      </c>
      <c r="K22" s="38">
        <v>3157</v>
      </c>
      <c r="L22" s="163">
        <v>300419</v>
      </c>
      <c r="M22" s="38">
        <v>1238122</v>
      </c>
      <c r="N22" s="163">
        <v>39631891.319999978</v>
      </c>
      <c r="O22" s="38">
        <v>0</v>
      </c>
      <c r="P22" s="118">
        <v>0</v>
      </c>
      <c r="Q22" s="38">
        <v>1225</v>
      </c>
      <c r="R22" s="29">
        <v>22949.57</v>
      </c>
      <c r="AS22" s="1"/>
      <c r="AT22" s="1"/>
      <c r="AU22" s="1"/>
    </row>
    <row r="23" spans="1:47" ht="15.75" thickBot="1" x14ac:dyDescent="0.3">
      <c r="A23" s="249"/>
      <c r="B23" s="264" t="s">
        <v>30</v>
      </c>
      <c r="C23" s="39">
        <v>3420790</v>
      </c>
      <c r="D23" s="167">
        <v>519610133.74800849</v>
      </c>
      <c r="E23" s="43">
        <v>1619809</v>
      </c>
      <c r="F23" s="300">
        <v>323337967.63671565</v>
      </c>
      <c r="G23" s="43">
        <v>298173</v>
      </c>
      <c r="H23" s="300">
        <v>144863252.84999999</v>
      </c>
      <c r="I23" s="43">
        <v>1250</v>
      </c>
      <c r="J23" s="123">
        <v>206978</v>
      </c>
      <c r="K23" s="43">
        <v>4044</v>
      </c>
      <c r="L23" s="301">
        <v>626607.16</v>
      </c>
      <c r="M23" s="43">
        <v>1496059</v>
      </c>
      <c r="N23" s="301">
        <v>50540670.721292779</v>
      </c>
      <c r="O23" s="43">
        <v>0</v>
      </c>
      <c r="P23" s="123">
        <v>0</v>
      </c>
      <c r="Q23" s="43">
        <v>1455</v>
      </c>
      <c r="R23" s="42">
        <v>34657.380000000005</v>
      </c>
      <c r="AS23" s="1"/>
      <c r="AT23" s="1"/>
      <c r="AU23" s="1"/>
    </row>
    <row r="24" spans="1:47" x14ac:dyDescent="0.25">
      <c r="A24" s="22">
        <v>2021</v>
      </c>
      <c r="B24" s="23" t="s">
        <v>19</v>
      </c>
      <c r="C24" s="168">
        <v>2928844</v>
      </c>
      <c r="D24" s="342">
        <v>398043379.90413499</v>
      </c>
      <c r="E24" s="31">
        <v>1433374</v>
      </c>
      <c r="F24" s="343">
        <v>237600190.90715477</v>
      </c>
      <c r="G24" s="31">
        <v>173234</v>
      </c>
      <c r="H24" s="344">
        <v>119875815.14</v>
      </c>
      <c r="I24" s="31">
        <v>1086</v>
      </c>
      <c r="J24" s="345">
        <v>163347.95000000001</v>
      </c>
      <c r="K24" s="31">
        <v>3446</v>
      </c>
      <c r="L24" s="346">
        <v>426890.02999999997</v>
      </c>
      <c r="M24" s="31">
        <v>1316474</v>
      </c>
      <c r="N24" s="346">
        <v>39943366.476980299</v>
      </c>
      <c r="O24" s="31">
        <v>0</v>
      </c>
      <c r="P24" s="345">
        <v>0</v>
      </c>
      <c r="Q24" s="31">
        <v>1230</v>
      </c>
      <c r="R24" s="345">
        <v>33769.4</v>
      </c>
      <c r="AS24" s="1"/>
      <c r="AT24" s="1"/>
      <c r="AU24" s="1"/>
    </row>
    <row r="25" spans="1:47" x14ac:dyDescent="0.25">
      <c r="A25" s="22"/>
      <c r="B25" s="35" t="s">
        <v>20</v>
      </c>
      <c r="C25" s="24">
        <v>2804158</v>
      </c>
      <c r="D25" s="132">
        <v>367818014.4926312</v>
      </c>
      <c r="E25" s="31">
        <v>1380985</v>
      </c>
      <c r="F25" s="359">
        <v>223693121.73441452</v>
      </c>
      <c r="G25" s="31">
        <v>162155</v>
      </c>
      <c r="H25" s="360">
        <v>106698666.05</v>
      </c>
      <c r="I25" s="31">
        <v>1054</v>
      </c>
      <c r="J25" s="361">
        <v>163731</v>
      </c>
      <c r="K25" s="31">
        <v>3416</v>
      </c>
      <c r="L25" s="362">
        <v>357809.45999999996</v>
      </c>
      <c r="M25" s="31">
        <v>1255005</v>
      </c>
      <c r="N25" s="362">
        <v>36867642.738216668</v>
      </c>
      <c r="O25" s="31">
        <v>0</v>
      </c>
      <c r="P25" s="361">
        <v>0</v>
      </c>
      <c r="Q25" s="31">
        <v>1543</v>
      </c>
      <c r="R25" s="361">
        <v>37043.509999999995</v>
      </c>
      <c r="AS25" s="1"/>
      <c r="AT25" s="1"/>
      <c r="AU25" s="1"/>
    </row>
    <row r="26" spans="1:47" x14ac:dyDescent="0.25">
      <c r="A26" s="22"/>
      <c r="B26" s="35" t="s">
        <v>21</v>
      </c>
      <c r="C26" s="24">
        <f t="shared" ref="C26:D35" si="0">E26+G26+I26+K26+M26+Q26</f>
        <v>3262942</v>
      </c>
      <c r="D26" s="132">
        <f t="shared" si="0"/>
        <v>435783864.11854869</v>
      </c>
      <c r="E26" s="31">
        <v>1605768</v>
      </c>
      <c r="F26" s="359">
        <v>267206410.70743883</v>
      </c>
      <c r="G26" s="31">
        <v>184257</v>
      </c>
      <c r="H26" s="360">
        <v>124531427.56999999</v>
      </c>
      <c r="I26" s="31">
        <v>1076</v>
      </c>
      <c r="J26" s="361">
        <v>149363</v>
      </c>
      <c r="K26" s="31">
        <v>3759</v>
      </c>
      <c r="L26" s="362">
        <v>406792.11</v>
      </c>
      <c r="M26" s="31">
        <v>1466384</v>
      </c>
      <c r="N26" s="362">
        <v>43458920.551109828</v>
      </c>
      <c r="O26" s="31">
        <v>0</v>
      </c>
      <c r="P26" s="361">
        <v>0</v>
      </c>
      <c r="Q26" s="31">
        <v>1698</v>
      </c>
      <c r="R26" s="361">
        <v>30950.180000000004</v>
      </c>
      <c r="AS26" s="1"/>
      <c r="AT26" s="1"/>
      <c r="AU26" s="1"/>
    </row>
    <row r="27" spans="1:47" x14ac:dyDescent="0.25">
      <c r="A27" s="22"/>
      <c r="B27" s="35" t="s">
        <v>22</v>
      </c>
      <c r="C27" s="24">
        <f t="shared" si="0"/>
        <v>3010501</v>
      </c>
      <c r="D27" s="132">
        <f t="shared" si="0"/>
        <v>422104975.39129841</v>
      </c>
      <c r="E27" s="31">
        <v>1442774</v>
      </c>
      <c r="F27" s="359">
        <v>255792682.55294144</v>
      </c>
      <c r="G27" s="31">
        <v>178104</v>
      </c>
      <c r="H27" s="360">
        <v>123214767.56</v>
      </c>
      <c r="I27" s="31">
        <v>941</v>
      </c>
      <c r="J27" s="361">
        <v>146204</v>
      </c>
      <c r="K27" s="31">
        <v>4027</v>
      </c>
      <c r="L27" s="362">
        <v>478499.18</v>
      </c>
      <c r="M27" s="31">
        <v>1383068</v>
      </c>
      <c r="N27" s="362">
        <v>42448342.548356973</v>
      </c>
      <c r="O27" s="31">
        <v>0</v>
      </c>
      <c r="P27" s="361">
        <v>0</v>
      </c>
      <c r="Q27" s="31">
        <v>1587</v>
      </c>
      <c r="R27" s="361">
        <v>24479.550000000003</v>
      </c>
      <c r="AS27" s="1"/>
      <c r="AT27" s="1"/>
      <c r="AU27" s="1"/>
    </row>
    <row r="28" spans="1:47" x14ac:dyDescent="0.25">
      <c r="A28" s="22"/>
      <c r="B28" s="35" t="s">
        <v>23</v>
      </c>
      <c r="C28" s="24">
        <f t="shared" si="0"/>
        <v>3253878</v>
      </c>
      <c r="D28" s="132">
        <f t="shared" si="0"/>
        <v>455769986.37001187</v>
      </c>
      <c r="E28" s="31">
        <v>1558574</v>
      </c>
      <c r="F28" s="359">
        <v>273551212.96757644</v>
      </c>
      <c r="G28" s="31">
        <v>184812</v>
      </c>
      <c r="H28" s="360">
        <v>133979008.33</v>
      </c>
      <c r="I28" s="31">
        <v>1012</v>
      </c>
      <c r="J28" s="361">
        <v>144348</v>
      </c>
      <c r="K28" s="31">
        <v>4837</v>
      </c>
      <c r="L28" s="362">
        <v>578563.28</v>
      </c>
      <c r="M28" s="31">
        <v>1503291</v>
      </c>
      <c r="N28" s="362">
        <v>47486939.662435494</v>
      </c>
      <c r="O28" s="31">
        <v>0</v>
      </c>
      <c r="P28" s="361">
        <v>0</v>
      </c>
      <c r="Q28" s="31">
        <v>1352</v>
      </c>
      <c r="R28" s="361">
        <v>29914.13</v>
      </c>
      <c r="AS28" s="1"/>
      <c r="AT28" s="1"/>
      <c r="AU28" s="1"/>
    </row>
    <row r="29" spans="1:47" x14ac:dyDescent="0.25">
      <c r="A29" s="22"/>
      <c r="B29" s="35" t="s">
        <v>24</v>
      </c>
      <c r="C29" s="24">
        <f t="shared" si="0"/>
        <v>3283071</v>
      </c>
      <c r="D29" s="132">
        <f t="shared" si="0"/>
        <v>461821675.25832558</v>
      </c>
      <c r="E29" s="350">
        <v>1560849</v>
      </c>
      <c r="F29" s="395">
        <v>277394583.72920489</v>
      </c>
      <c r="G29" s="350">
        <v>180633</v>
      </c>
      <c r="H29" s="395">
        <v>135927918.25</v>
      </c>
      <c r="I29" s="350">
        <v>993</v>
      </c>
      <c r="J29" s="396">
        <v>166811</v>
      </c>
      <c r="K29" s="350">
        <v>4901</v>
      </c>
      <c r="L29" s="397">
        <v>654273.85</v>
      </c>
      <c r="M29" s="350">
        <v>1534056</v>
      </c>
      <c r="N29" s="397">
        <v>47640236.669120677</v>
      </c>
      <c r="O29" s="31">
        <v>0</v>
      </c>
      <c r="P29" s="361">
        <v>0</v>
      </c>
      <c r="Q29" s="31">
        <v>1639</v>
      </c>
      <c r="R29" s="361">
        <v>37851.760000000002</v>
      </c>
      <c r="AS29" s="1"/>
      <c r="AT29" s="1"/>
      <c r="AU29" s="1"/>
    </row>
    <row r="30" spans="1:47" x14ac:dyDescent="0.25">
      <c r="A30" s="22"/>
      <c r="B30" s="35" t="s">
        <v>25</v>
      </c>
      <c r="C30" s="24">
        <f t="shared" si="0"/>
        <v>3363237</v>
      </c>
      <c r="D30" s="132">
        <f t="shared" si="0"/>
        <v>560188182.41852021</v>
      </c>
      <c r="E30" s="350">
        <v>1582306</v>
      </c>
      <c r="F30" s="395">
        <v>332096167.58357728</v>
      </c>
      <c r="G30" s="350">
        <v>201506</v>
      </c>
      <c r="H30" s="395">
        <v>171000531.78999999</v>
      </c>
      <c r="I30" s="350">
        <v>966</v>
      </c>
      <c r="J30" s="396">
        <v>153542</v>
      </c>
      <c r="K30" s="350">
        <v>5295</v>
      </c>
      <c r="L30" s="397">
        <v>1889154.71</v>
      </c>
      <c r="M30" s="350">
        <v>1571893</v>
      </c>
      <c r="N30" s="397">
        <v>55022607.054943003</v>
      </c>
      <c r="O30" s="31">
        <v>0</v>
      </c>
      <c r="P30" s="361">
        <v>0</v>
      </c>
      <c r="Q30" s="31">
        <v>1271</v>
      </c>
      <c r="R30" s="361">
        <v>26179.280000000002</v>
      </c>
      <c r="AS30" s="1"/>
      <c r="AT30" s="1"/>
      <c r="AU30" s="1"/>
    </row>
    <row r="31" spans="1:47" x14ac:dyDescent="0.25">
      <c r="A31" s="22"/>
      <c r="B31" s="35" t="s">
        <v>26</v>
      </c>
      <c r="C31" s="24">
        <f t="shared" si="0"/>
        <v>3443937</v>
      </c>
      <c r="D31" s="132">
        <f t="shared" si="0"/>
        <v>626441259.8721329</v>
      </c>
      <c r="E31" s="350">
        <v>1618816</v>
      </c>
      <c r="F31" s="395">
        <v>364950024.09137583</v>
      </c>
      <c r="G31" s="350">
        <v>221688</v>
      </c>
      <c r="H31" s="395">
        <v>203988746.83000001</v>
      </c>
      <c r="I31" s="350">
        <v>822</v>
      </c>
      <c r="J31" s="396">
        <v>173280</v>
      </c>
      <c r="K31" s="350">
        <v>4814</v>
      </c>
      <c r="L31" s="397">
        <v>1572551.34</v>
      </c>
      <c r="M31" s="350">
        <v>1596563</v>
      </c>
      <c r="N31" s="397">
        <v>55732938.570757002</v>
      </c>
      <c r="O31" s="31">
        <v>0</v>
      </c>
      <c r="P31" s="361">
        <v>0</v>
      </c>
      <c r="Q31" s="31">
        <v>1234</v>
      </c>
      <c r="R31" s="361">
        <v>23719.039999999997</v>
      </c>
      <c r="AS31" s="1"/>
      <c r="AT31" s="1"/>
      <c r="AU31" s="1"/>
    </row>
    <row r="32" spans="1:47" x14ac:dyDescent="0.25">
      <c r="A32" s="22"/>
      <c r="B32" s="246" t="s">
        <v>27</v>
      </c>
      <c r="C32" s="24">
        <f t="shared" si="0"/>
        <v>3192812</v>
      </c>
      <c r="D32" s="132">
        <f t="shared" si="0"/>
        <v>470991877.07144278</v>
      </c>
      <c r="E32" s="657">
        <v>1459146</v>
      </c>
      <c r="F32" s="658">
        <v>267565185.66941193</v>
      </c>
      <c r="G32" s="659">
        <v>203854</v>
      </c>
      <c r="H32" s="658">
        <v>154783430.30000001</v>
      </c>
      <c r="I32" s="350">
        <v>826</v>
      </c>
      <c r="J32" s="396">
        <v>134655</v>
      </c>
      <c r="K32" s="660">
        <v>4167</v>
      </c>
      <c r="L32" s="661">
        <v>555907.86</v>
      </c>
      <c r="M32" s="350">
        <v>1523175</v>
      </c>
      <c r="N32" s="397">
        <v>47923326.652030796</v>
      </c>
      <c r="O32" s="31">
        <v>0</v>
      </c>
      <c r="P32" s="361">
        <v>0</v>
      </c>
      <c r="Q32" s="31">
        <v>1644</v>
      </c>
      <c r="R32" s="361">
        <v>29371.589999999997</v>
      </c>
      <c r="AS32" s="1"/>
      <c r="AT32" s="1"/>
      <c r="AU32" s="1"/>
    </row>
    <row r="33" spans="1:47" x14ac:dyDescent="0.25">
      <c r="A33" s="22"/>
      <c r="B33" s="246" t="s">
        <v>28</v>
      </c>
      <c r="C33" s="24">
        <f t="shared" si="0"/>
        <v>3470980</v>
      </c>
      <c r="D33" s="132">
        <f t="shared" si="0"/>
        <v>506663019.00153977</v>
      </c>
      <c r="E33" s="657">
        <v>1617555</v>
      </c>
      <c r="F33" s="658">
        <v>288934250.45536882</v>
      </c>
      <c r="G33" s="659">
        <v>213562</v>
      </c>
      <c r="H33" s="658">
        <v>163523997.84</v>
      </c>
      <c r="I33" s="350">
        <v>858</v>
      </c>
      <c r="J33" s="396">
        <v>138506</v>
      </c>
      <c r="K33" s="660">
        <v>4559</v>
      </c>
      <c r="L33" s="661">
        <v>560311.47</v>
      </c>
      <c r="M33" s="350">
        <v>1632814</v>
      </c>
      <c r="N33" s="397">
        <v>53476529.976170957</v>
      </c>
      <c r="O33" s="31">
        <v>0</v>
      </c>
      <c r="P33" s="361">
        <v>0</v>
      </c>
      <c r="Q33" s="31">
        <v>1632</v>
      </c>
      <c r="R33" s="361">
        <v>29423.260000000002</v>
      </c>
      <c r="AS33" s="1"/>
      <c r="AT33" s="1"/>
      <c r="AU33" s="1"/>
    </row>
    <row r="34" spans="1:47" x14ac:dyDescent="0.25">
      <c r="A34" s="22"/>
      <c r="B34" s="246" t="s">
        <v>29</v>
      </c>
      <c r="C34" s="24">
        <f t="shared" si="0"/>
        <v>3556194</v>
      </c>
      <c r="D34" s="132">
        <f t="shared" si="0"/>
        <v>512276084.77789944</v>
      </c>
      <c r="E34" s="657">
        <v>1572612</v>
      </c>
      <c r="F34" s="658">
        <v>288660242.67944598</v>
      </c>
      <c r="G34" s="659">
        <v>216961</v>
      </c>
      <c r="H34" s="658">
        <v>163665895.62</v>
      </c>
      <c r="I34" s="659">
        <v>862</v>
      </c>
      <c r="J34" s="662">
        <v>153030</v>
      </c>
      <c r="K34" s="660">
        <v>4415</v>
      </c>
      <c r="L34" s="661">
        <v>554095.29</v>
      </c>
      <c r="M34" s="350">
        <v>1759527</v>
      </c>
      <c r="N34" s="397">
        <v>59207367.518453397</v>
      </c>
      <c r="O34" s="663">
        <v>0</v>
      </c>
      <c r="P34" s="29">
        <v>0</v>
      </c>
      <c r="Q34" s="663">
        <v>1817</v>
      </c>
      <c r="R34" s="29">
        <v>35453.67</v>
      </c>
      <c r="AS34" s="1"/>
      <c r="AT34" s="1"/>
      <c r="AU34" s="1"/>
    </row>
    <row r="35" spans="1:47" ht="15.75" thickBot="1" x14ac:dyDescent="0.3">
      <c r="A35" s="664"/>
      <c r="B35" s="264" t="s">
        <v>30</v>
      </c>
      <c r="C35" s="416">
        <f t="shared" si="0"/>
        <v>3799978</v>
      </c>
      <c r="D35" s="665">
        <f t="shared" si="0"/>
        <v>562334600.79436886</v>
      </c>
      <c r="E35" s="666">
        <v>1711122</v>
      </c>
      <c r="F35" s="667">
        <v>323695626.10003197</v>
      </c>
      <c r="G35" s="668">
        <v>223840</v>
      </c>
      <c r="H35" s="669">
        <v>176176049.87</v>
      </c>
      <c r="I35" s="668">
        <v>833</v>
      </c>
      <c r="J35" s="670">
        <v>173998.31</v>
      </c>
      <c r="K35" s="671">
        <v>4746</v>
      </c>
      <c r="L35" s="672">
        <v>737071.84</v>
      </c>
      <c r="M35" s="668">
        <v>1857213</v>
      </c>
      <c r="N35" s="672">
        <v>61496756.944336899</v>
      </c>
      <c r="O35" s="673">
        <v>0</v>
      </c>
      <c r="P35" s="674">
        <v>0</v>
      </c>
      <c r="Q35" s="673">
        <v>2224</v>
      </c>
      <c r="R35" s="674">
        <v>55097.73</v>
      </c>
      <c r="AS35" s="1"/>
      <c r="AT35" s="1"/>
      <c r="AU35" s="1"/>
    </row>
    <row r="36" spans="1:47" s="63" customFormat="1" x14ac:dyDescent="0.25">
      <c r="B36" s="136" t="s">
        <v>33</v>
      </c>
      <c r="C36" s="70" t="s">
        <v>34</v>
      </c>
      <c r="D36" s="70"/>
      <c r="E36" s="70"/>
      <c r="F36" s="70"/>
      <c r="G36" s="70"/>
      <c r="H36" s="70"/>
      <c r="I36" s="70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</row>
    <row r="37" spans="1:47" x14ac:dyDescent="0.25">
      <c r="B37" s="70"/>
      <c r="C37" s="70" t="s">
        <v>111</v>
      </c>
      <c r="D37" s="70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</row>
    <row r="38" spans="1:47" x14ac:dyDescent="0.25"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</row>
    <row r="39" spans="1:47" ht="15.75" customHeight="1" x14ac:dyDescent="0.25">
      <c r="B39" s="347" t="s">
        <v>117</v>
      </c>
      <c r="C39" s="348" t="s">
        <v>118</v>
      </c>
      <c r="F39" s="146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</row>
    <row r="40" spans="1:47" ht="15.75" customHeight="1" x14ac:dyDescent="0.25"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</row>
    <row r="41" spans="1:47" ht="15.75" customHeight="1" x14ac:dyDescent="0.25"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</row>
    <row r="42" spans="1:47" ht="15.75" customHeight="1" x14ac:dyDescent="0.25"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</row>
    <row r="43" spans="1:47" ht="15" customHeight="1" x14ac:dyDescent="0.25"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</row>
    <row r="44" spans="1:47" ht="15" customHeight="1" x14ac:dyDescent="0.25"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</row>
    <row r="45" spans="1:47" x14ac:dyDescent="0.25"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</row>
    <row r="46" spans="1:47" x14ac:dyDescent="0.25"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</row>
    <row r="47" spans="1:47" x14ac:dyDescent="0.25"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</row>
    <row r="48" spans="1:47" x14ac:dyDescent="0.25"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</row>
    <row r="49" spans="16:47" x14ac:dyDescent="0.25"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</row>
    <row r="50" spans="16:47" x14ac:dyDescent="0.25"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</row>
    <row r="51" spans="16:47" x14ac:dyDescent="0.25"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</row>
    <row r="52" spans="16:47" x14ac:dyDescent="0.25"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</row>
    <row r="53" spans="16:47" x14ac:dyDescent="0.25"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</row>
    <row r="54" spans="16:47" x14ac:dyDescent="0.25"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</row>
    <row r="55" spans="16:47" x14ac:dyDescent="0.25"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</row>
    <row r="56" spans="16:47" x14ac:dyDescent="0.25"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</row>
    <row r="57" spans="16:47" x14ac:dyDescent="0.25"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</row>
    <row r="58" spans="16:47" x14ac:dyDescent="0.25"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</row>
    <row r="59" spans="16:47" x14ac:dyDescent="0.25"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</row>
  </sheetData>
  <mergeCells count="11">
    <mergeCell ref="Q8:R10"/>
    <mergeCell ref="C2:L2"/>
    <mergeCell ref="C5:R6"/>
    <mergeCell ref="C7:D10"/>
    <mergeCell ref="E7:R7"/>
    <mergeCell ref="E8:F10"/>
    <mergeCell ref="G8:H10"/>
    <mergeCell ref="I8:J10"/>
    <mergeCell ref="K8:L10"/>
    <mergeCell ref="M8:N10"/>
    <mergeCell ref="O8:P10"/>
  </mergeCells>
  <pageMargins left="0.7" right="0.7" top="0.75" bottom="0.75" header="0.3" footer="0.3"/>
  <pageSetup paperSize="9" scale="64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Description of tables</vt:lpstr>
      <vt:lpstr>Clients' accounts</vt:lpstr>
      <vt:lpstr>Payment cards</vt:lpstr>
      <vt:lpstr>Number of terminals</vt:lpstr>
      <vt:lpstr>Trans. per type of payment</vt:lpstr>
      <vt:lpstr>Trans. per type of terminal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2023-03-22T13:04:44Z</dcterms:modified>
</cp:coreProperties>
</file>