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1. Offsite supervision\Raportet Neziri\05 Maj\05 MAY\"/>
    </mc:Choice>
  </mc:AlternateContent>
  <bookViews>
    <workbookView xWindow="0" yWindow="0" windowWidth="19200" windowHeight="6030" tabRatio="996" firstSheet="1" activeTab="1"/>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'F15'!$A$1:$H$23</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'F24'!$A$2:$M$41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6">'F5'!$A$1:$G$33</definedName>
    <definedName name="_xlnm.Print_Area" localSheetId="1">Kapaku!$A$1:$J$339</definedName>
    <definedName name="_xlnm.Print_Area" localSheetId="3">Përmbajtja!$A$1:$I$40</definedName>
    <definedName name="_xlnm.Print_Area" localSheetId="2">Shënime!$A$1:$B$33</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Shënime!$A$2:$B$31</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B9" i="155" l="1"/>
  <c r="A9" i="131"/>
  <c r="A9" i="105"/>
  <c r="A9" i="130"/>
  <c r="A9" i="106"/>
  <c r="A9" i="129"/>
  <c r="A9" i="120"/>
  <c r="A9" i="128"/>
  <c r="A9" i="103"/>
  <c r="A8" i="132"/>
  <c r="A9" i="127"/>
  <c r="A9" i="102"/>
  <c r="A8" i="133"/>
  <c r="A9" i="126"/>
  <c r="A9" i="101"/>
  <c r="A18" i="100"/>
  <c r="A9" i="100"/>
  <c r="A9" i="116"/>
  <c r="A9" i="125"/>
  <c r="A9" i="99"/>
  <c r="B9" i="147"/>
  <c r="B9" i="146"/>
  <c r="B9" i="96"/>
  <c r="B9" i="115"/>
  <c r="B9" i="124"/>
  <c r="B9" i="68"/>
  <c r="A30"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alcChain>
</file>

<file path=xl/sharedStrings.xml><?xml version="1.0" encoding="utf-8"?>
<sst xmlns="http://schemas.openxmlformats.org/spreadsheetml/2006/main" count="1190" uniqueCount="412">
  <si>
    <t>Copyright</t>
  </si>
  <si>
    <t>Enquiries</t>
  </si>
  <si>
    <t>For more information about the statistics in this publication:</t>
  </si>
  <si>
    <t>e-mail</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</si>
  <si>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</si>
  <si>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</si>
  <si>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</si>
  <si>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</si>
  <si>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</si>
  <si>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</si>
  <si>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</si>
  <si>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</si>
  <si>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</si>
  <si>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</si>
  <si>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</si>
  <si>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</si>
  <si>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</si>
  <si>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</si>
  <si>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</si>
  <si>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</si>
  <si>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</si>
  <si>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</si>
  <si>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</si>
  <si>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</si>
  <si>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</si>
  <si>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</si>
  <si>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</si>
  <si>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</si>
  <si>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</si>
  <si>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</si>
  <si>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</si>
  <si>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</si>
  <si>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</si>
  <si>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</si>
  <si>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</si>
  <si>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</si>
  <si>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</si>
  <si>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</si>
  <si>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</si>
  <si>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</si>
  <si>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</si>
  <si>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</si>
  <si>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</si>
  <si>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</si>
  <si>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</si>
  <si>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</si>
  <si>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</si>
  <si>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</si>
  <si>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</si>
  <si>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</si>
  <si>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</si>
  <si>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</si>
  <si>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</si>
  <si>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</si>
  <si>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</si>
  <si>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</si>
  <si>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</si>
  <si>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</si>
  <si>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</si>
  <si>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</si>
  <si>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</si>
  <si>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</si>
  <si>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</si>
  <si>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</si>
  <si>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</si>
  <si>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</si>
  <si>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</si>
  <si>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</si>
  <si>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</si>
  <si>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</si>
  <si>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</si>
  <si>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</si>
  <si>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</si>
  <si>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</si>
  <si>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</si>
  <si>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</si>
  <si>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</si>
  <si>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</si>
  <si>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</si>
  <si>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</si>
  <si>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</si>
  <si>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</si>
  <si>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</si>
  <si>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</si>
  <si>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</si>
  <si>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</si>
  <si>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</si>
  <si>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</si>
  <si>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</si>
  <si>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</si>
  <si>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</si>
  <si>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</si>
  <si>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</si>
  <si>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</si>
  <si>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</si>
  <si>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</si>
  <si>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</si>
  <si>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</si>
  <si>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</si>
  <si>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</si>
  <si>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</si>
  <si>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</si>
  <si>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</si>
  <si>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</si>
  <si>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</si>
  <si>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</si>
  <si>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</si>
  <si>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</si>
  <si>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</si>
  <si>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</si>
  <si>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</si>
  <si>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</si>
  <si>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</si>
  <si>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</si>
  <si>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</si>
  <si>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</si>
  <si>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</si>
  <si>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</si>
  <si>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</si>
  <si>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</si>
  <si>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</si>
  <si>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</si>
  <si>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</si>
  <si>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</si>
  <si>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</si>
  <si>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</si>
  <si>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</si>
  <si>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</si>
  <si>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</si>
  <si>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</si>
  <si>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</si>
  <si>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</si>
  <si>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</si>
  <si>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</si>
  <si>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</si>
  <si>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</si>
  <si>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</si>
  <si>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</si>
  <si>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</si>
  <si>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</si>
  <si>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</si>
  <si>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</si>
  <si>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</si>
  <si>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</si>
  <si>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</si>
  <si>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</si>
  <si>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</si>
  <si>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</si>
  <si>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</si>
  <si>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</si>
  <si>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</si>
  <si>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</si>
  <si>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</si>
  <si>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</si>
  <si>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</si>
  <si>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</si>
  <si>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</si>
  <si>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</si>
  <si>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</si>
  <si>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</si>
  <si>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</si>
  <si>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</si>
  <si>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</si>
  <si>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</si>
  <si>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</si>
  <si>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</si>
  <si>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</si>
  <si>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</si>
  <si>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</si>
  <si>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</si>
  <si>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</si>
  <si>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</si>
  <si>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</si>
  <si>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</si>
  <si>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</si>
  <si>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</si>
  <si>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</si>
  <si>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</si>
  <si>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</si>
  <si>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</si>
  <si>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</si>
  <si>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</si>
  <si>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</si>
  <si>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</si>
  <si>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</si>
  <si>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</si>
  <si>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</si>
  <si>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</si>
  <si>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</si>
  <si>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</si>
  <si>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</si>
  <si>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</si>
  <si>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</si>
  <si>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Primet e Shkruara Bruto  në Sigurimin MTPL e Brendëshme</t>
  </si>
  <si>
    <t>Gross Written Premiums in DMTPL Insurance</t>
  </si>
  <si>
    <t>Dëmet e Paguara në Sigurimin MTPL e Brendëshme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</si>
  <si>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</si>
  <si>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</si>
  <si>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</si>
  <si>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</si>
  <si>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</si>
  <si>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</si>
  <si>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</si>
  <si>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</si>
  <si>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</si>
  <si>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</si>
  <si>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t xml:space="preserve">  </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</si>
  <si>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</si>
  <si>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</si>
  <si>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</si>
  <si>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</si>
  <si>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</si>
  <si>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</si>
  <si>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</si>
  <si>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</si>
  <si>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</si>
  <si>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</si>
  <si>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</si>
  <si>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</si>
  <si>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</si>
  <si>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</si>
  <si>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</si>
  <si>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</si>
  <si>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</si>
  <si>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</si>
  <si>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</si>
  <si>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</si>
  <si>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</si>
  <si>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t>Please for the english version of the information included in the charts, refer to the source table of the chart.</t>
  </si>
  <si>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</si>
  <si>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</si>
  <si>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</si>
  <si>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</si>
  <si>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</si>
  <si>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</si>
  <si>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</si>
  <si>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</si>
  <si>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</si>
  <si>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</si>
  <si>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</si>
  <si>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</si>
  <si>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</si>
  <si>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</si>
  <si>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</si>
  <si>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</si>
  <si>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</si>
  <si>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</si>
  <si>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</si>
  <si>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</si>
  <si>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</si>
  <si>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</si>
  <si>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</si>
  <si>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</si>
  <si>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</si>
  <si>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</si>
  <si>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</si>
  <si>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</si>
  <si>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</si>
  <si>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</si>
  <si>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</si>
  <si>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</si>
  <si>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</si>
  <si>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</si>
  <si>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</si>
  <si>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</si>
  <si>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</si>
  <si>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</si>
  <si>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</si>
  <si>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</si>
  <si>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</si>
  <si>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</si>
  <si>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</si>
  <si>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</si>
  <si>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</si>
  <si>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</si>
  <si>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Numri i Dëmeve të Paguara në Sigurimin e Jo-Jetës</t>
  </si>
  <si>
    <t>Numri i Policave në Sigurimin e Jo-Jetës</t>
  </si>
  <si>
    <t>Number of Policies in Non Life Insurance</t>
  </si>
  <si>
    <t>Grawe Life</t>
  </si>
  <si>
    <t>Mallrat Transport</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</si>
  <si>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(DMS - Divizioni per raportim dhe analiza). Të gjitha të drejtat janë të rezervuara.</t>
  </si>
  <si>
    <t xml:space="preserve">Data in this publication are sourced from statistical returns submitted to CBK  by authorised Insurance companies, under the Guideline of annual and periodic statutory reporting of insurance and reinsurance companies - Approved by the Board of the Authority under decision no. 140, date 26.09.2012. </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</si>
  <si>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</si>
  <si>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</si>
  <si>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</si>
  <si>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Prishtinë ,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</si>
  <si>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(CBK)-DRA. All rights are reserved.
</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</si>
  <si>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</si>
  <si>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Requests for other uses of the information in this publication should be directed to CBK Insurance supervision Departament.</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</si>
  <si>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</si>
  <si>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</si>
  <si>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</si>
  <si>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</si>
  <si>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</si>
  <si>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</si>
  <si>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</si>
  <si>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</si>
  <si>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</si>
  <si>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</si>
  <si>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</si>
  <si>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</si>
  <si>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</si>
  <si>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</si>
  <si>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</si>
  <si>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</si>
  <si>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</si>
  <si>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</si>
  <si>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</si>
  <si>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</si>
  <si>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</si>
  <si>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</si>
  <si>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</si>
  <si>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</si>
  <si>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</si>
  <si>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</si>
  <si>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</si>
  <si>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t xml:space="preserve">The insurance class Insurance against other damage and loss property contains also "Goods in Transport". This is done according to the Regulation on reporting of insures to the CBK documents for the annual and periodic statutory reporting of insurance and reinsurance companies". </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</si>
  <si>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</si>
  <si>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</si>
  <si>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</si>
  <si>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</si>
  <si>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</si>
  <si>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</si>
  <si>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</si>
  <si>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</si>
  <si>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</si>
  <si>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</si>
  <si>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</si>
  <si>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</si>
  <si>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</si>
  <si>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</si>
  <si>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</si>
  <si>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</si>
  <si>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</si>
  <si>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</si>
  <si>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</si>
  <si>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</si>
  <si>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</si>
  <si>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</si>
  <si>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</si>
  <si>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</si>
  <si>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</si>
  <si>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</si>
  <si>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</si>
  <si>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</si>
  <si>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</si>
  <si>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</si>
  <si>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</si>
  <si>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</si>
  <si>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</si>
  <si>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</si>
  <si>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</si>
  <si>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</si>
  <si>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</si>
  <si>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</si>
  <si>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</si>
  <si>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</si>
  <si>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</si>
  <si>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</si>
  <si>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</si>
  <si>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</si>
  <si>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DMTPL Primet e Shkruara Bruto / </t>
    </r>
    <r>
      <rPr>
        <i/>
        <sz val="9"/>
        <rFont val="Times New Roman CE"/>
      </rPr>
      <t>DMTPL Gross Written Premiums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</si>
  <si>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</si>
  <si>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</si>
  <si>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</si>
  <si>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</si>
  <si>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</si>
  <si>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</si>
  <si>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</si>
  <si>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</si>
  <si>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</si>
  <si>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</si>
  <si>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</si>
  <si>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</si>
  <si>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</si>
  <si>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Shkurt / Feb</t>
  </si>
  <si>
    <t>Mars / March</t>
  </si>
  <si>
    <t>Maj / May</t>
  </si>
  <si>
    <t>Qer  / June</t>
  </si>
  <si>
    <t>Korrik / Jul</t>
  </si>
  <si>
    <t>Gusht / Aug</t>
  </si>
  <si>
    <t>Shtator / Sep</t>
  </si>
  <si>
    <t>Tetor / Oct</t>
  </si>
  <si>
    <t>Nëntor / Nov</t>
  </si>
  <si>
    <t>Dhjetor / Dec</t>
  </si>
  <si>
    <t>Janar / Jan</t>
  </si>
  <si>
    <t>Janar - Maj / January - May</t>
  </si>
  <si>
    <t>Janar - Maj 2019</t>
  </si>
  <si>
    <t>January - May 2019</t>
  </si>
  <si>
    <t>Publikuar _Qershor. 2019</t>
  </si>
  <si>
    <t>Published _June. 2019</t>
  </si>
  <si>
    <t xml:space="preserve">Gjatë periudhës Janar - Maj 2019 tregu i sigurimeve ka pasur një rritje prej 6.95%. Volumi i primeve të shkruara bruto është rritur me 2,619,066 euro duke arritur shifrën 40,278,532 euro. </t>
  </si>
  <si>
    <t xml:space="preserve">Numri i kontratave arriti në 406,696 duke shënuar një rritje me 11.95% krahasuar me Janar - Maj 2018.
</t>
  </si>
  <si>
    <t>Volumi i primeve të shkruara bruto në veprimtarinë e Jo-Jetës kapi shifrën 38,779,003 euro duke shënuar një rritje në masën 6.47% krahasuar me Janar - Maj 2018.</t>
  </si>
  <si>
    <t>Numri i kontratave në sigurimin e Jo-Jetës kapi shifrën 401,277 duke shënuar një rritje në masën 11.66% krahasuar me Janar - Maj 2018.</t>
  </si>
  <si>
    <t>Volumi i primeve të shkruara bruto në veprimtarinë e Jetës kapi shifrën 1,499,529 euro duke shënuar një rritje në masën 21.12% krahasuar me Janar - Maj 2018.</t>
  </si>
  <si>
    <t>Numri i kontratave në sigurimin e Jetës arriti në 5,419 duke shënuar një rritje në masën 38.45% krahasuar me Janar - Maj 2018.</t>
  </si>
  <si>
    <t>Gjatë periudhës Janar - Maj 2019, janë paguar gjithsej 18,703,335 euro dëme ose 5.12% më shumë se gjatë periudhës Janar - Maj 2018.</t>
  </si>
  <si>
    <t>Numri i dëmeve të paguara gjatë Janar - Maj 2019 është ulur me 2,027 dhe arriti shifrën 56,615 nga të cilat 56,472 dëme janë paguar nga kompanitë e sigurimit të Jo-Jetës dhe 143 nga kompanitë e sigurimit të Jetës.</t>
  </si>
  <si>
    <t xml:space="preserve">During January - May 2019 the insurance market experienced an increase by 6.95% compared to January - May 2018. Gross insurance premiums amount to euro 40,278,532 increasing by euro 2,619,066. </t>
  </si>
  <si>
    <t>The number of insurance policies reached 406,696 which indicate an increase 11.95% compared to January - May 2018.</t>
  </si>
  <si>
    <t>Gross insurance premiums in Non-Life insurance business reached the value of euro 38,779,003 which indicate an increase by 6.47% compared with January - May 2018.</t>
  </si>
  <si>
    <t>The number of Non-Life insurance policies reached 401,277 which are 11.66% more than in January - May 2018.</t>
  </si>
  <si>
    <t>Gross insurance premiums in Life insurance business reached the value of euro 1,499,529 which indicate an increase by 21.12% compared to January - May 2018.</t>
  </si>
  <si>
    <t>The number of Life insurance policies reached 5,419 which indicate an increase by 38.45% compared to the same period of 2018.</t>
  </si>
  <si>
    <t xml:space="preserve">During January - May 2019, the paid claims are in the amount to euro 18,703,335 or 5.12% more than in January - May 2018.
</t>
  </si>
  <si>
    <t xml:space="preserve">During January - May 2019, there is a decrease of 2,027 in the number of paid claims, which reached the number of 56,615 paid claims. The Non-Life insurers paid 56,472 claims and Life insurers paid 143 claims. </t>
  </si>
  <si>
    <t>Departamenti i Mbikëqyrjes së Sigurimeve -DRA</t>
  </si>
  <si>
    <t>Të dhënat e përdorura në këtë publikim bazohen në raportimet e vetë kompanive të sigurimit BQK-Departamenti i Mbikëqyrjes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 Korrik 2016.</t>
  </si>
  <si>
    <t xml:space="preserve">Në klasën e sigurimit "Mallrat ne Transport" është përfshirë në grupin e sigurimi Motorik në bazë Udhëzim nr. 213/019, datë 14.01.2013 Format e reja të raportimeve financiare.
</t>
  </si>
  <si>
    <t xml:space="preserve">2.Kompania SigKos ka ridërguar raportin e dëmeve si të korigjuar për Janar/2019 dhe janë bërë sistemimet e mëvonshme. </t>
  </si>
  <si>
    <t>3. Në kuadër të aktivitetit jo-jetë për periudhën raportuese Janar-Maj 2019 janë të përfshira edhe të dhënat e akumuluara nga 01 janar 2019 deri më 26 prill 2019 të siguruesit “Insig” Sh.A., i cili nga kjo datë i është nënshtruar procesit të likuidimit. Ndërkohë që vetëm pjesa e dëmeve të paguara është përditësuar me të dhënat e raportuara nga likuidatori.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</si>
</sst>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s>
  <fonts count="102">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11"/>
      <color indexed="63"/>
      <name val="Times New Roman"/>
      <family val="1"/>
    </font>
    <font>
      <b/>
      <sz val="9"/>
      <color indexed="10"/>
      <name val="Trebuchet MS"/>
      <family val="2"/>
    </font>
    <font>
      <b/>
      <sz val="9"/>
      <name val="Trebuchet MS"/>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sz val="11"/>
      <name val="Calibri"/>
      <family val="2"/>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sz val="11"/>
      <color rgb="FFFF0000"/>
      <name val="Times New Roman"/>
      <family val="1"/>
    </font>
    <font>
      <b/>
      <sz val="10"/>
      <color theme="4"/>
      <name val="Times New Roman"/>
      <family val="1"/>
    </font>
    <font>
      <b/>
      <sz val="11"/>
      <color theme="4"/>
      <name val="Times New Roman"/>
      <family val="1"/>
    </font>
    <font>
      <sz val="9"/>
      <color theme="1"/>
      <name val="Trebuchet MS"/>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5">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top style="dotted">
        <color indexed="55"/>
      </top>
      <bottom style="hair">
        <color indexed="55"/>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medium">
        <color indexed="22"/>
      </bottom>
      <diagonal/>
    </border>
    <border>
      <left style="thin">
        <color theme="0" tint="-0.34998626667073579"/>
      </left>
      <right style="thin">
        <color theme="1" tint="0.499984740745262"/>
      </right>
      <top style="thin">
        <color theme="1" tint="0.499984740745262"/>
      </top>
      <bottom style="medium">
        <color indexed="22"/>
      </bottom>
      <diagonal/>
    </border>
    <border>
      <left style="thin">
        <color theme="1" tint="0.499984740745262"/>
      </left>
      <right style="thin">
        <color theme="0" tint="-0.34998626667073579"/>
      </right>
      <top style="thin">
        <color theme="1" tint="0.499984740745262"/>
      </top>
      <bottom style="medium">
        <color indexed="22"/>
      </bottom>
      <diagonal/>
    </border>
    <border>
      <left style="thin">
        <color theme="0" tint="-0.14996795556505021"/>
      </left>
      <right/>
      <top style="medium">
        <color indexed="22"/>
      </top>
      <bottom/>
      <diagonal/>
    </border>
    <border>
      <left style="thin">
        <color theme="0" tint="-0.14996795556505021"/>
      </left>
      <right/>
      <top style="thin">
        <color theme="0" tint="-0.24994659260841701"/>
      </top>
      <bottom style="thin">
        <color theme="0" tint="-0.24994659260841701"/>
      </bottom>
      <diagonal/>
    </border>
    <border>
      <left/>
      <right/>
      <top style="thin">
        <color theme="1" tint="0.499984740745262"/>
      </top>
      <bottom style="medium">
        <color indexed="22"/>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style="thin">
        <color indexed="64"/>
      </left>
      <right/>
      <top style="medium">
        <color theme="0" tint="-0.34998626667073579"/>
      </top>
      <bottom style="thin">
        <color theme="1" tint="0.499984740745262"/>
      </bottom>
      <diagonal/>
    </border>
    <border>
      <left/>
      <right/>
      <top style="medium">
        <color theme="0" tint="-0.34998626667073579"/>
      </top>
      <bottom style="thin">
        <color theme="1" tint="0.499984740745262"/>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22">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4"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165" fontId="44" fillId="2" borderId="4" xfId="2" applyFont="1" applyFill="1" applyBorder="1" applyAlignment="1">
      <alignment horizontal="right" wrapText="1"/>
    </xf>
    <xf numFmtId="0" fontId="7" fillId="6" borderId="0" xfId="0" applyFont="1" applyFill="1"/>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166" fontId="40" fillId="5" borderId="5"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5"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51" fillId="6" borderId="0" xfId="31" applyFont="1" applyFill="1" applyAlignment="1" applyProtection="1">
      <alignment horizontal="justify" vertical="top" wrapText="1"/>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5" fontId="44" fillId="2" borderId="0" xfId="2" applyFont="1" applyFill="1" applyBorder="1" applyAlignment="1">
      <alignment horizontal="right" wrapText="1"/>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0" fontId="79" fillId="0" borderId="0" xfId="0" applyFont="1" applyAlignment="1">
      <alignment vertical="center"/>
    </xf>
    <xf numFmtId="166" fontId="4" fillId="5" borderId="30" xfId="2" applyNumberFormat="1" applyFont="1" applyFill="1" applyBorder="1" applyAlignment="1" applyProtection="1">
      <alignment horizontal="right" wrapText="1"/>
    </xf>
    <xf numFmtId="166" fontId="4" fillId="7" borderId="30" xfId="2" applyNumberFormat="1" applyFont="1" applyFill="1" applyBorder="1" applyAlignment="1" applyProtection="1">
      <alignment horizontal="right" wrapText="1"/>
    </xf>
    <xf numFmtId="166" fontId="32" fillId="5" borderId="31" xfId="2" quotePrefix="1" applyNumberFormat="1" applyFont="1" applyFill="1" applyBorder="1" applyAlignment="1" applyProtection="1">
      <alignment horizontal="right"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1" fillId="0" borderId="0" xfId="41" applyFont="1" applyFill="1" applyBorder="1" applyAlignment="1" applyProtection="1">
      <protection locked="0"/>
    </xf>
    <xf numFmtId="0" fontId="82" fillId="2" borderId="0" xfId="41" applyFont="1" applyFill="1" applyBorder="1" applyAlignment="1" applyProtection="1">
      <protection locked="0"/>
    </xf>
    <xf numFmtId="0" fontId="82" fillId="2" borderId="0" xfId="33" applyFont="1" applyFill="1" applyBorder="1" applyProtection="1">
      <protection locked="0"/>
    </xf>
    <xf numFmtId="0" fontId="82" fillId="2" borderId="0" xfId="33" applyFont="1" applyFill="1" applyProtection="1">
      <protection locked="0"/>
    </xf>
    <xf numFmtId="0" fontId="83" fillId="2" borderId="0" xfId="33" applyFont="1" applyFill="1" applyBorder="1" applyProtection="1">
      <protection locked="0"/>
    </xf>
    <xf numFmtId="0" fontId="84" fillId="2" borderId="0" xfId="33" applyFont="1" applyFill="1" applyBorder="1" applyProtection="1">
      <protection locked="0"/>
    </xf>
    <xf numFmtId="0" fontId="82" fillId="2" borderId="0" xfId="33" applyFont="1" applyFill="1" applyBorder="1" applyAlignment="1" applyProtection="1">
      <alignment vertical="center"/>
      <protection locked="0"/>
    </xf>
    <xf numFmtId="0" fontId="82" fillId="2" borderId="0" xfId="33" applyFont="1" applyFill="1" applyAlignment="1" applyProtection="1">
      <alignment vertical="center"/>
      <protection locked="0"/>
    </xf>
    <xf numFmtId="0" fontId="84" fillId="2" borderId="0" xfId="33" applyFont="1" applyFill="1" applyProtection="1">
      <protection locked="0"/>
    </xf>
    <xf numFmtId="0" fontId="82" fillId="2" borderId="0" xfId="41" applyNumberFormat="1" applyFont="1" applyFill="1" applyBorder="1" applyAlignment="1" applyProtection="1">
      <alignment horizontal="left" vertical="top"/>
      <protection locked="0"/>
    </xf>
    <xf numFmtId="166" fontId="82" fillId="2" borderId="0" xfId="2" applyNumberFormat="1" applyFont="1" applyFill="1" applyBorder="1" applyAlignment="1" applyProtection="1">
      <protection locked="0"/>
    </xf>
    <xf numFmtId="0" fontId="86" fillId="2" borderId="0" xfId="41" applyFont="1" applyFill="1" applyBorder="1" applyAlignment="1" applyProtection="1">
      <alignment horizontal="left" vertical="center"/>
      <protection locked="0" hidden="1"/>
    </xf>
    <xf numFmtId="0" fontId="86" fillId="2" borderId="0" xfId="41" applyFont="1" applyFill="1" applyBorder="1" applyAlignment="1" applyProtection="1">
      <protection locked="0" hidden="1"/>
    </xf>
    <xf numFmtId="0" fontId="86" fillId="2" borderId="0" xfId="41" applyFont="1" applyFill="1" applyBorder="1" applyAlignment="1" applyProtection="1">
      <alignment horizontal="center" vertical="center"/>
      <protection locked="0"/>
    </xf>
    <xf numFmtId="0" fontId="86" fillId="2" borderId="0" xfId="41" applyFont="1" applyFill="1" applyBorder="1" applyAlignment="1" applyProtection="1">
      <alignment horizontal="left" vertical="center" wrapText="1"/>
      <protection locked="0"/>
    </xf>
    <xf numFmtId="0" fontId="82" fillId="6" borderId="0" xfId="41" applyFont="1" applyFill="1" applyBorder="1" applyAlignment="1" applyProtection="1">
      <protection locked="0"/>
    </xf>
    <xf numFmtId="0" fontId="85" fillId="2" borderId="14"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0" fontId="4" fillId="2" borderId="9" xfId="0" applyFont="1" applyFill="1" applyBorder="1" applyAlignment="1" applyProtection="1">
      <alignment wrapText="1"/>
      <protection locked="0"/>
    </xf>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10" borderId="0" xfId="0" applyFont="1" applyFill="1" applyBorder="1" applyAlignment="1" applyProtection="1">
      <alignment horizontal="center"/>
      <protection locked="0"/>
    </xf>
    <xf numFmtId="0" fontId="21" fillId="10" borderId="15" xfId="0" applyFont="1" applyFill="1" applyBorder="1" applyProtection="1">
      <protection locked="0"/>
    </xf>
    <xf numFmtId="0" fontId="22" fillId="10" borderId="16"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7"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7"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2" xfId="0" applyNumberFormat="1" applyFont="1" applyFill="1" applyBorder="1" applyAlignment="1" applyProtection="1">
      <alignment horizontal="right" wrapText="1"/>
    </xf>
    <xf numFmtId="167" fontId="44" fillId="10" borderId="32" xfId="2" applyNumberFormat="1" applyFont="1" applyFill="1" applyBorder="1" applyAlignment="1" applyProtection="1">
      <alignment horizontal="right" wrapText="1"/>
    </xf>
    <xf numFmtId="165" fontId="37" fillId="10" borderId="32"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18" xfId="0" applyFont="1" applyFill="1" applyBorder="1" applyAlignment="1" applyProtection="1">
      <alignment horizontal="center"/>
      <protection locked="0"/>
    </xf>
    <xf numFmtId="0" fontId="37" fillId="10" borderId="17" xfId="0" applyFont="1" applyFill="1" applyBorder="1" applyAlignment="1" applyProtection="1">
      <alignment horizontal="left"/>
      <protection locked="0"/>
    </xf>
    <xf numFmtId="0" fontId="21" fillId="10" borderId="16" xfId="0" applyFont="1" applyFill="1" applyBorder="1" applyProtection="1">
      <protection locked="0"/>
    </xf>
    <xf numFmtId="0" fontId="19" fillId="10" borderId="17" xfId="0" applyFont="1" applyFill="1" applyBorder="1" applyAlignment="1" applyProtection="1">
      <alignment horizontal="center"/>
      <protection locked="0"/>
    </xf>
    <xf numFmtId="0" fontId="41" fillId="10" borderId="18" xfId="0" applyFont="1" applyFill="1" applyBorder="1" applyAlignment="1" applyProtection="1">
      <alignment horizontal="center"/>
      <protection locked="0"/>
    </xf>
    <xf numFmtId="0" fontId="27" fillId="10" borderId="18" xfId="0" applyFont="1" applyFill="1" applyBorder="1" applyAlignment="1" applyProtection="1">
      <alignment horizontal="center"/>
      <protection locked="0"/>
    </xf>
    <xf numFmtId="0" fontId="46" fillId="10" borderId="19" xfId="33" applyFont="1" applyFill="1" applyBorder="1" applyAlignment="1" applyProtection="1">
      <alignment horizontal="left" vertical="center" wrapText="1"/>
      <protection locked="0"/>
    </xf>
    <xf numFmtId="0" fontId="46" fillId="10" borderId="19" xfId="36" applyFont="1" applyFill="1" applyBorder="1" applyAlignment="1" applyProtection="1">
      <alignment horizontal="left" vertical="center"/>
      <protection locked="0"/>
    </xf>
    <xf numFmtId="166" fontId="32" fillId="11" borderId="33" xfId="2" applyNumberFormat="1" applyFont="1" applyFill="1" applyBorder="1" applyAlignment="1" applyProtection="1">
      <alignment horizontal="right" wrapText="1"/>
    </xf>
    <xf numFmtId="165" fontId="32" fillId="11" borderId="33" xfId="2" applyFont="1" applyFill="1" applyBorder="1" applyAlignment="1" applyProtection="1">
      <alignment horizontal="right" wrapText="1"/>
    </xf>
    <xf numFmtId="167" fontId="32" fillId="11" borderId="33"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0" xfId="2" applyNumberFormat="1" applyFont="1" applyFill="1" applyBorder="1" applyAlignment="1" applyProtection="1">
      <alignment horizontal="right" wrapText="1"/>
    </xf>
    <xf numFmtId="166" fontId="4" fillId="11" borderId="30"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4" xfId="0" applyFont="1" applyFill="1" applyBorder="1" applyAlignment="1" applyProtection="1">
      <alignment horizontal="center"/>
      <protection locked="0"/>
    </xf>
    <xf numFmtId="166" fontId="37" fillId="10" borderId="34" xfId="0" applyNumberFormat="1" applyFont="1" applyFill="1" applyBorder="1" applyAlignment="1" applyProtection="1">
      <alignment horizontal="left" wrapText="1"/>
      <protection locked="0"/>
    </xf>
    <xf numFmtId="166" fontId="37" fillId="10" borderId="35" xfId="0" applyNumberFormat="1" applyFont="1" applyFill="1" applyBorder="1" applyAlignment="1" applyProtection="1">
      <alignment horizontal="right" wrapText="1"/>
    </xf>
    <xf numFmtId="40" fontId="37" fillId="10" borderId="35" xfId="2" applyNumberFormat="1" applyFont="1" applyFill="1" applyBorder="1" applyAlignment="1" applyProtection="1">
      <alignment horizontal="right" wrapText="1"/>
    </xf>
    <xf numFmtId="165" fontId="37" fillId="10" borderId="35" xfId="2" applyNumberFormat="1" applyFont="1" applyFill="1" applyBorder="1" applyAlignment="1" applyProtection="1">
      <alignment horizontal="right" wrapText="1"/>
    </xf>
    <xf numFmtId="166" fontId="42" fillId="10" borderId="35"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7" xfId="2" applyFont="1" applyFill="1" applyBorder="1" applyAlignment="1" applyProtection="1">
      <alignment horizontal="center"/>
      <protection locked="0"/>
    </xf>
    <xf numFmtId="165" fontId="21" fillId="10" borderId="17"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7" xfId="0" applyFont="1" applyFill="1" applyBorder="1" applyAlignment="1" applyProtection="1">
      <alignment horizontal="left"/>
      <protection locked="0"/>
    </xf>
    <xf numFmtId="0" fontId="41" fillId="10" borderId="17" xfId="0" applyFont="1" applyFill="1" applyBorder="1" applyAlignment="1" applyProtection="1">
      <alignment horizontal="left"/>
      <protection locked="0"/>
    </xf>
    <xf numFmtId="0" fontId="46" fillId="10" borderId="36" xfId="0" applyFont="1" applyFill="1" applyBorder="1" applyAlignment="1" applyProtection="1">
      <alignment horizontal="center" vertical="center"/>
      <protection locked="0"/>
    </xf>
    <xf numFmtId="0" fontId="46" fillId="10" borderId="36" xfId="0" applyFont="1" applyFill="1" applyBorder="1" applyAlignment="1" applyProtection="1">
      <alignment horizontal="lef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18" fillId="10" borderId="37" xfId="0" applyFont="1" applyFill="1" applyBorder="1" applyProtection="1">
      <protection locked="0"/>
    </xf>
    <xf numFmtId="166" fontId="37" fillId="10" borderId="37" xfId="0" applyNumberFormat="1" applyFont="1" applyFill="1" applyBorder="1" applyAlignment="1" applyProtection="1">
      <alignment horizontal="left"/>
      <protection locked="0"/>
    </xf>
    <xf numFmtId="166" fontId="37" fillId="10" borderId="37" xfId="2" applyNumberFormat="1" applyFont="1" applyFill="1" applyBorder="1" applyAlignment="1" applyProtection="1">
      <alignment horizontal="right" wrapText="1"/>
    </xf>
    <xf numFmtId="167" fontId="37" fillId="10" borderId="37" xfId="2" applyNumberFormat="1" applyFont="1" applyFill="1" applyBorder="1" applyAlignment="1" applyProtection="1">
      <alignment horizontal="right" wrapText="1"/>
    </xf>
    <xf numFmtId="165" fontId="37" fillId="10" borderId="37" xfId="2" applyNumberFormat="1" applyFont="1" applyFill="1" applyBorder="1" applyAlignment="1" applyProtection="1">
      <alignment horizontal="right" wrapText="1"/>
    </xf>
    <xf numFmtId="0" fontId="37" fillId="10" borderId="37" xfId="0" applyFont="1" applyFill="1" applyBorder="1" applyProtection="1">
      <protection locked="0"/>
    </xf>
    <xf numFmtId="166" fontId="37" fillId="10" borderId="37" xfId="0" applyNumberFormat="1" applyFont="1" applyFill="1" applyBorder="1" applyAlignment="1" applyProtection="1">
      <protection locked="0"/>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37" fillId="10" borderId="37" xfId="0" applyFont="1" applyFill="1" applyBorder="1" applyAlignment="1" applyProtection="1">
      <alignment horizontal="left"/>
      <protection locked="0"/>
    </xf>
    <xf numFmtId="166" fontId="37" fillId="10" borderId="37" xfId="0" applyNumberFormat="1" applyFont="1" applyFill="1" applyBorder="1" applyAlignment="1" applyProtection="1">
      <alignment horizontal="right" wrapText="1"/>
    </xf>
    <xf numFmtId="40" fontId="37" fillId="10" borderId="37" xfId="2" applyNumberFormat="1" applyFont="1" applyFill="1" applyBorder="1" applyAlignment="1" applyProtection="1">
      <alignment horizontal="right" wrapText="1"/>
    </xf>
    <xf numFmtId="165" fontId="37" fillId="10" borderId="37" xfId="2" applyFont="1" applyFill="1" applyBorder="1" applyAlignment="1" applyProtection="1">
      <alignment horizontal="right" wrapText="1"/>
    </xf>
    <xf numFmtId="3" fontId="21" fillId="10" borderId="15" xfId="0" applyNumberFormat="1" applyFont="1" applyFill="1" applyBorder="1" applyProtection="1">
      <protection locked="0"/>
    </xf>
    <xf numFmtId="0" fontId="37" fillId="10" borderId="37" xfId="0" applyFont="1" applyFill="1" applyBorder="1" applyAlignment="1" applyProtection="1">
      <alignment horizontal="left" wrapText="1"/>
      <protection locked="0"/>
    </xf>
    <xf numFmtId="168" fontId="37" fillId="10" borderId="39" xfId="2" applyNumberFormat="1" applyFont="1" applyFill="1" applyBorder="1" applyAlignment="1" applyProtection="1">
      <alignment horizontal="right" wrapText="1"/>
    </xf>
    <xf numFmtId="0" fontId="19" fillId="10" borderId="15" xfId="0" applyFont="1" applyFill="1" applyBorder="1" applyAlignment="1" applyProtection="1">
      <alignment horizontal="center"/>
      <protection locked="0"/>
    </xf>
    <xf numFmtId="0" fontId="38" fillId="10" borderId="17" xfId="0" applyFont="1" applyFill="1" applyBorder="1" applyAlignment="1" applyProtection="1">
      <alignment horizontal="left"/>
      <protection locked="0"/>
    </xf>
    <xf numFmtId="166" fontId="42" fillId="10" borderId="37" xfId="2" applyNumberFormat="1" applyFont="1" applyFill="1" applyBorder="1" applyAlignment="1" applyProtection="1">
      <alignment horizontal="right" wrapText="1"/>
    </xf>
    <xf numFmtId="167" fontId="42" fillId="10" borderId="37" xfId="45" applyNumberFormat="1" applyFont="1" applyFill="1" applyBorder="1" applyAlignment="1" applyProtection="1">
      <alignment horizontal="right" wrapText="1"/>
    </xf>
    <xf numFmtId="167" fontId="37" fillId="10" borderId="37" xfId="45" applyNumberFormat="1" applyFont="1" applyFill="1" applyBorder="1" applyAlignment="1" applyProtection="1">
      <alignment horizontal="right" wrapText="1"/>
    </xf>
    <xf numFmtId="0" fontId="19" fillId="10" borderId="40" xfId="0" applyFont="1" applyFill="1" applyBorder="1" applyAlignment="1" applyProtection="1">
      <alignment horizontal="center"/>
      <protection locked="0"/>
    </xf>
    <xf numFmtId="0" fontId="19" fillId="10" borderId="17" xfId="0" applyFont="1" applyFill="1" applyBorder="1" applyAlignment="1" applyProtection="1">
      <alignment horizontal="center" wrapText="1"/>
      <protection locked="0"/>
    </xf>
    <xf numFmtId="0" fontId="19" fillId="10" borderId="15" xfId="0" applyFont="1" applyFill="1" applyBorder="1" applyAlignment="1" applyProtection="1">
      <protection locked="0"/>
    </xf>
    <xf numFmtId="0" fontId="19" fillId="10" borderId="16" xfId="0" applyFont="1" applyFill="1" applyBorder="1" applyAlignment="1" applyProtection="1">
      <protection locked="0"/>
    </xf>
    <xf numFmtId="0" fontId="21" fillId="10" borderId="40"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7" xfId="0" applyFont="1" applyFill="1" applyBorder="1" applyAlignment="1" applyProtection="1">
      <alignment horizontal="center" wrapText="1"/>
      <protection locked="0"/>
    </xf>
    <xf numFmtId="0" fontId="26" fillId="10" borderId="41" xfId="0" applyFont="1" applyFill="1" applyBorder="1" applyAlignment="1" applyProtection="1">
      <protection locked="0"/>
    </xf>
    <xf numFmtId="0" fontId="21" fillId="10" borderId="40" xfId="0" applyFont="1" applyFill="1" applyBorder="1" applyProtection="1">
      <protection locked="0"/>
    </xf>
    <xf numFmtId="0" fontId="19" fillId="10" borderId="17" xfId="0" applyFont="1" applyFill="1" applyBorder="1" applyAlignment="1" applyProtection="1">
      <alignment horizontal="left"/>
      <protection locked="0"/>
    </xf>
    <xf numFmtId="0" fontId="19" fillId="10" borderId="15" xfId="0" applyFont="1" applyFill="1" applyBorder="1" applyAlignment="1" applyProtection="1">
      <alignment horizontal="right"/>
      <protection locked="0"/>
    </xf>
    <xf numFmtId="0" fontId="21" fillId="10" borderId="17" xfId="0" applyFont="1" applyFill="1" applyBorder="1" applyAlignment="1" applyProtection="1">
      <alignment horizontal="left"/>
      <protection locked="0"/>
    </xf>
    <xf numFmtId="0" fontId="21" fillId="10" borderId="15" xfId="0" applyFont="1" applyFill="1" applyBorder="1" applyAlignment="1" applyProtection="1">
      <protection locked="0"/>
    </xf>
    <xf numFmtId="0" fontId="21" fillId="10" borderId="15" xfId="0" applyFont="1" applyFill="1" applyBorder="1" applyAlignment="1" applyProtection="1">
      <alignment horizontal="right"/>
      <protection locked="0"/>
    </xf>
    <xf numFmtId="166" fontId="37" fillId="10" borderId="42" xfId="2" applyNumberFormat="1" applyFont="1" applyFill="1" applyBorder="1" applyAlignment="1" applyProtection="1">
      <alignment horizontal="right" wrapText="1"/>
    </xf>
    <xf numFmtId="40" fontId="37" fillId="10" borderId="42" xfId="2" applyNumberFormat="1" applyFont="1" applyFill="1" applyBorder="1" applyAlignment="1" applyProtection="1">
      <alignment horizontal="right" wrapText="1"/>
    </xf>
    <xf numFmtId="165" fontId="37" fillId="10" borderId="42" xfId="2" applyFont="1" applyFill="1" applyBorder="1" applyAlignment="1" applyProtection="1">
      <alignment horizontal="right" wrapText="1"/>
    </xf>
    <xf numFmtId="0" fontId="37" fillId="10" borderId="37" xfId="0" applyFont="1" applyFill="1" applyBorder="1" applyAlignment="1">
      <alignment horizontal="left"/>
    </xf>
    <xf numFmtId="166" fontId="37" fillId="10" borderId="42" xfId="2" applyNumberFormat="1" applyFont="1" applyFill="1" applyBorder="1" applyAlignment="1">
      <alignment wrapText="1"/>
    </xf>
    <xf numFmtId="165" fontId="53" fillId="10" borderId="37" xfId="2" applyNumberFormat="1" applyFont="1" applyFill="1" applyBorder="1" applyAlignment="1">
      <alignment horizontal="right" wrapText="1"/>
    </xf>
    <xf numFmtId="167" fontId="37" fillId="10" borderId="42" xfId="45" applyNumberFormat="1" applyFont="1" applyFill="1" applyBorder="1" applyAlignment="1" applyProtection="1">
      <alignment horizontal="right" wrapText="1"/>
    </xf>
    <xf numFmtId="0" fontId="38" fillId="10" borderId="17" xfId="0" applyFont="1" applyFill="1" applyBorder="1" applyAlignment="1" applyProtection="1">
      <alignment horizontal="left" vertical="top"/>
      <protection locked="0"/>
    </xf>
    <xf numFmtId="167" fontId="37" fillId="10" borderId="4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10" borderId="15" xfId="0" applyFont="1" applyFill="1" applyBorder="1" applyAlignment="1">
      <alignment horizontal="left" vertical="center"/>
    </xf>
    <xf numFmtId="0" fontId="37" fillId="10" borderId="44" xfId="0" applyFont="1" applyFill="1" applyBorder="1" applyAlignment="1">
      <alignment horizontal="left" vertical="center"/>
    </xf>
    <xf numFmtId="0" fontId="37" fillId="10" borderId="45" xfId="0" applyFont="1" applyFill="1" applyBorder="1" applyAlignment="1">
      <alignment vertical="center" wrapText="1"/>
    </xf>
    <xf numFmtId="0" fontId="46" fillId="10" borderId="46" xfId="0" applyFont="1" applyFill="1" applyBorder="1" applyAlignment="1">
      <alignment horizontal="right" vertical="center" wrapText="1"/>
    </xf>
    <xf numFmtId="0" fontId="52" fillId="10" borderId="46" xfId="0" applyFont="1" applyFill="1" applyBorder="1" applyAlignment="1">
      <alignment horizontal="center" vertical="center" wrapText="1"/>
    </xf>
    <xf numFmtId="0" fontId="19" fillId="10" borderId="47" xfId="0" applyFont="1" applyFill="1" applyBorder="1" applyAlignment="1">
      <alignment horizontal="center" vertical="top" wrapText="1"/>
    </xf>
    <xf numFmtId="0" fontId="37" fillId="10" borderId="48" xfId="0" applyFont="1" applyFill="1" applyBorder="1" applyAlignment="1" applyProtection="1">
      <alignment horizontal="left" vertical="top"/>
      <protection locked="0"/>
    </xf>
    <xf numFmtId="0" fontId="37" fillId="10" borderId="49" xfId="0" applyFont="1" applyFill="1" applyBorder="1" applyAlignment="1" applyProtection="1">
      <alignment horizontal="left" vertical="top" wrapText="1"/>
      <protection locked="0"/>
    </xf>
    <xf numFmtId="0" fontId="46" fillId="10" borderId="50" xfId="0" applyFont="1" applyFill="1" applyBorder="1" applyAlignment="1" applyProtection="1">
      <alignment horizontal="center" wrapText="1"/>
      <protection locked="0"/>
    </xf>
    <xf numFmtId="0" fontId="52" fillId="10" borderId="50" xfId="0" applyFont="1" applyFill="1" applyBorder="1" applyAlignment="1" applyProtection="1">
      <alignment horizontal="center" vertical="center" wrapText="1"/>
      <protection locked="0"/>
    </xf>
    <xf numFmtId="0" fontId="46" fillId="10" borderId="50"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7" xfId="0" applyFont="1" applyFill="1" applyBorder="1" applyAlignment="1" applyProtection="1">
      <alignment horizontal="right"/>
      <protection locked="0"/>
    </xf>
    <xf numFmtId="0" fontId="21" fillId="10" borderId="17" xfId="0" applyFont="1" applyFill="1" applyBorder="1" applyAlignment="1" applyProtection="1">
      <alignment horizontal="right"/>
      <protection locked="0"/>
    </xf>
    <xf numFmtId="166" fontId="44" fillId="2" borderId="4" xfId="2" applyNumberFormat="1" applyFont="1" applyFill="1" applyBorder="1" applyAlignment="1" applyProtection="1">
      <alignment horizontal="right" wrapText="1"/>
    </xf>
    <xf numFmtId="0" fontId="51" fillId="6" borderId="0" xfId="0" applyFont="1" applyFill="1" applyAlignment="1">
      <alignment horizontal="left" vertical="top"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1" xfId="0" applyFont="1" applyFill="1" applyBorder="1" applyAlignment="1" applyProtection="1">
      <alignment vertical="center" wrapText="1"/>
      <protection locked="0"/>
    </xf>
    <xf numFmtId="0" fontId="95" fillId="6" borderId="22" xfId="0" applyFont="1" applyFill="1" applyBorder="1" applyAlignment="1" applyProtection="1">
      <alignment wrapText="1"/>
      <protection locked="0"/>
    </xf>
    <xf numFmtId="166" fontId="98" fillId="2" borderId="9" xfId="2" applyNumberFormat="1" applyFont="1" applyFill="1" applyBorder="1" applyAlignment="1" applyProtection="1">
      <alignment horizontal="right" wrapText="1"/>
    </xf>
    <xf numFmtId="0" fontId="80"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166" fontId="37" fillId="10" borderId="42" xfId="2" applyNumberFormat="1" applyFont="1" applyFill="1" applyBorder="1" applyAlignment="1">
      <alignment horizontal="right" wrapText="1"/>
    </xf>
    <xf numFmtId="0" fontId="85" fillId="2" borderId="51" xfId="33" applyFont="1" applyFill="1" applyBorder="1" applyAlignment="1" applyProtection="1">
      <alignment vertical="center" wrapText="1"/>
      <protection locked="0"/>
    </xf>
    <xf numFmtId="0" fontId="83" fillId="2" borderId="51" xfId="0" applyFont="1" applyFill="1" applyBorder="1" applyAlignment="1" applyProtection="1">
      <alignment vertical="center" wrapText="1"/>
      <protection locked="0"/>
    </xf>
    <xf numFmtId="166" fontId="81" fillId="0" borderId="51" xfId="2" applyNumberFormat="1" applyFont="1" applyBorder="1" applyAlignment="1">
      <alignment vertical="center"/>
    </xf>
    <xf numFmtId="0" fontId="90" fillId="12" borderId="52" xfId="0" applyFont="1" applyFill="1" applyBorder="1" applyAlignment="1" applyProtection="1">
      <alignment horizontal="center"/>
      <protection locked="0"/>
    </xf>
    <xf numFmtId="0" fontId="90" fillId="12" borderId="53" xfId="0" applyFont="1" applyFill="1" applyBorder="1" applyAlignment="1" applyProtection="1">
      <alignment horizontal="center"/>
      <protection locked="0"/>
    </xf>
    <xf numFmtId="0" fontId="90" fillId="12" borderId="54" xfId="0" applyFont="1" applyFill="1" applyBorder="1" applyAlignment="1" applyProtection="1">
      <alignment horizontal="center"/>
      <protection locked="0"/>
    </xf>
    <xf numFmtId="0" fontId="4" fillId="2" borderId="6" xfId="33" applyFont="1" applyFill="1" applyBorder="1" applyAlignment="1" applyProtection="1">
      <alignment horizontal="left" vertical="center" wrapText="1"/>
      <protection locked="0"/>
    </xf>
    <xf numFmtId="0" fontId="84" fillId="2" borderId="55" xfId="33" applyFont="1" applyFill="1" applyBorder="1" applyProtection="1">
      <protection locked="0"/>
    </xf>
    <xf numFmtId="166" fontId="81" fillId="0" borderId="56" xfId="2" applyNumberFormat="1" applyFont="1" applyBorder="1" applyAlignment="1">
      <alignment vertical="center"/>
    </xf>
    <xf numFmtId="0" fontId="4" fillId="6" borderId="22" xfId="0" applyFont="1" applyFill="1" applyBorder="1" applyAlignment="1" applyProtection="1">
      <alignment wrapText="1"/>
      <protection locked="0"/>
    </xf>
    <xf numFmtId="0" fontId="90" fillId="12" borderId="57" xfId="0" applyFont="1" applyFill="1" applyBorder="1" applyAlignment="1" applyProtection="1">
      <alignment horizontal="center"/>
      <protection locked="0"/>
    </xf>
    <xf numFmtId="166" fontId="82" fillId="2" borderId="0" xfId="2" applyNumberFormat="1" applyFont="1" applyFill="1" applyAlignment="1" applyProtection="1">
      <alignment vertical="center"/>
      <protection locked="0"/>
    </xf>
    <xf numFmtId="40" fontId="89" fillId="0" borderId="51" xfId="2" applyNumberFormat="1" applyFont="1" applyBorder="1" applyAlignment="1">
      <alignment horizontal="center" vertical="center"/>
    </xf>
    <xf numFmtId="0" fontId="40" fillId="6" borderId="0" xfId="33" applyFont="1" applyFill="1"/>
    <xf numFmtId="166" fontId="40" fillId="6" borderId="0" xfId="2" applyNumberFormat="1" applyFont="1" applyFill="1" applyBorder="1"/>
    <xf numFmtId="0" fontId="40" fillId="6" borderId="0" xfId="42" applyFont="1" applyFill="1" applyBorder="1"/>
    <xf numFmtId="0" fontId="40" fillId="6" borderId="0" xfId="42" applyFont="1" applyFill="1"/>
    <xf numFmtId="0" fontId="42" fillId="6" borderId="0" xfId="42" applyFont="1" applyFill="1" applyAlignment="1">
      <alignment horizontal="center"/>
    </xf>
    <xf numFmtId="0" fontId="42" fillId="6" borderId="0" xfId="42" applyFont="1" applyFill="1"/>
    <xf numFmtId="0" fontId="40" fillId="6" borderId="0" xfId="42" applyFont="1" applyFill="1" applyAlignment="1">
      <alignment horizontal="left" vertical="center" wrapText="1"/>
    </xf>
    <xf numFmtId="0" fontId="40" fillId="6" borderId="0" xfId="42" applyFont="1" applyFill="1" applyAlignment="1">
      <alignment vertical="top"/>
    </xf>
    <xf numFmtId="0" fontId="40" fillId="6" borderId="0" xfId="49" applyFont="1" applyFill="1" applyAlignment="1">
      <alignment vertical="top" wrapText="1"/>
    </xf>
    <xf numFmtId="0" fontId="40" fillId="6" borderId="0" xfId="49" applyFont="1" applyFill="1" applyAlignment="1">
      <alignment horizontal="left" vertical="center" wrapText="1"/>
    </xf>
    <xf numFmtId="0" fontId="40" fillId="6" borderId="0" xfId="49" applyFont="1" applyFill="1" applyAlignment="1">
      <alignment horizontal="left" vertical="top" wrapText="1"/>
    </xf>
    <xf numFmtId="0" fontId="40" fillId="6" borderId="0" xfId="49" applyNumberFormat="1" applyFont="1" applyFill="1" applyAlignment="1">
      <alignment horizontal="left" vertical="top" wrapText="1"/>
    </xf>
    <xf numFmtId="170" fontId="44" fillId="2" borderId="9" xfId="45" applyNumberFormat="1" applyFont="1" applyFill="1" applyBorder="1" applyAlignment="1" applyProtection="1">
      <alignment horizontal="right" wrapText="1"/>
    </xf>
    <xf numFmtId="166" fontId="40" fillId="5" borderId="13" xfId="2" applyNumberFormat="1" applyFont="1" applyFill="1" applyBorder="1" applyAlignment="1" applyProtection="1">
      <alignment horizontal="right" wrapText="1"/>
    </xf>
    <xf numFmtId="166" fontId="4" fillId="2" borderId="0" xfId="2" applyNumberFormat="1" applyFont="1" applyFill="1" applyBorder="1" applyAlignment="1" applyProtection="1">
      <alignment wrapText="1"/>
      <protection locked="0"/>
    </xf>
    <xf numFmtId="0" fontId="51" fillId="6" borderId="0" xfId="0" applyFont="1" applyFill="1" applyAlignment="1">
      <alignment horizontal="left" vertical="top" wrapText="1"/>
    </xf>
    <xf numFmtId="166" fontId="21" fillId="2" borderId="0" xfId="0" applyNumberFormat="1" applyFont="1" applyFill="1" applyBorder="1" applyAlignment="1" applyProtection="1">
      <protection locked="0"/>
    </xf>
    <xf numFmtId="0" fontId="42" fillId="6" borderId="0" xfId="42" applyFont="1" applyFill="1" applyBorder="1" applyAlignment="1">
      <alignment horizontal="left"/>
    </xf>
    <xf numFmtId="0" fontId="99" fillId="13" borderId="20"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Alignment="1">
      <alignment horizontal="left"/>
    </xf>
    <xf numFmtId="0" fontId="49" fillId="2" borderId="0" xfId="0" applyFont="1" applyFill="1" applyBorder="1" applyAlignment="1">
      <alignment horizontal="left"/>
    </xf>
    <xf numFmtId="0" fontId="66" fillId="2" borderId="0" xfId="0" applyFont="1" applyFill="1" applyAlignment="1">
      <alignment horizontal="left"/>
    </xf>
    <xf numFmtId="0" fontId="65" fillId="2" borderId="0" xfId="0" applyFont="1" applyFill="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40"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100" fillId="13" borderId="20"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5" xfId="0" applyFont="1" applyFill="1" applyBorder="1" applyAlignment="1" applyProtection="1">
      <alignment horizontal="center"/>
      <protection locked="0"/>
    </xf>
    <xf numFmtId="0" fontId="21" fillId="10" borderId="16"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5" xfId="0" applyFont="1" applyFill="1" applyBorder="1" applyAlignment="1" applyProtection="1">
      <alignment horizontal="center"/>
      <protection locked="0"/>
    </xf>
    <xf numFmtId="0" fontId="19" fillId="10" borderId="16" xfId="0" applyFont="1" applyFill="1" applyBorder="1" applyAlignment="1" applyProtection="1">
      <alignment horizontal="center"/>
      <protection locked="0"/>
    </xf>
    <xf numFmtId="0" fontId="19" fillId="10" borderId="15" xfId="0" applyFont="1" applyFill="1" applyBorder="1" applyAlignment="1" applyProtection="1">
      <protection locked="0"/>
    </xf>
    <xf numFmtId="0" fontId="19" fillId="10" borderId="16"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0" fillId="13" borderId="25" xfId="0" applyFont="1" applyFill="1" applyBorder="1" applyAlignment="1" applyProtection="1">
      <alignment horizontal="center"/>
      <protection locked="0"/>
    </xf>
    <xf numFmtId="0" fontId="19" fillId="2" borderId="21" xfId="0" applyFont="1" applyFill="1" applyBorder="1" applyAlignment="1" applyProtection="1">
      <alignment horizontal="center"/>
      <protection locked="0"/>
    </xf>
    <xf numFmtId="0" fontId="100" fillId="13" borderId="20"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8" xfId="0" applyFont="1" applyFill="1" applyBorder="1" applyAlignment="1">
      <alignment horizontal="center"/>
    </xf>
    <xf numFmtId="0" fontId="32" fillId="10" borderId="59" xfId="0" applyFont="1" applyFill="1" applyBorder="1" applyAlignment="1">
      <alignment horizontal="center"/>
    </xf>
    <xf numFmtId="0" fontId="32" fillId="10" borderId="60"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61" xfId="0" applyFont="1" applyFill="1" applyBorder="1" applyAlignment="1" applyProtection="1">
      <alignment horizontal="center" vertical="center" wrapText="1"/>
      <protection locked="0"/>
    </xf>
    <xf numFmtId="0" fontId="32" fillId="10" borderId="59"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61"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0"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62" xfId="41" applyFont="1" applyFill="1" applyBorder="1" applyAlignment="1" applyProtection="1">
      <alignment horizontal="right"/>
      <protection locked="0"/>
    </xf>
    <xf numFmtId="0" fontId="90" fillId="12" borderId="23" xfId="0" applyFont="1" applyFill="1" applyBorder="1" applyAlignment="1" applyProtection="1">
      <alignment horizontal="center" vertical="center" wrapText="1"/>
      <protection locked="0"/>
    </xf>
    <xf numFmtId="0" fontId="90" fillId="12" borderId="29" xfId="0" applyFont="1" applyFill="1" applyBorder="1" applyAlignment="1" applyProtection="1">
      <alignment horizontal="center" vertical="center" wrapText="1"/>
      <protection locked="0"/>
    </xf>
    <xf numFmtId="0" fontId="90" fillId="12" borderId="63" xfId="0" applyFont="1" applyFill="1" applyBorder="1" applyAlignment="1" applyProtection="1">
      <alignment horizontal="center"/>
      <protection locked="0"/>
    </xf>
    <xf numFmtId="0" fontId="90" fillId="12" borderId="64" xfId="0" applyFont="1" applyFill="1" applyBorder="1" applyAlignment="1" applyProtection="1">
      <alignment horizontal="center"/>
      <protection locked="0"/>
    </xf>
    <xf numFmtId="0" fontId="101" fillId="6" borderId="0" xfId="0" applyFont="1" applyFill="1" applyAlignment="1">
      <alignment horizontal="left" vertical="top" wrapText="1"/>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51" fillId="0" borderId="0" xfId="0" applyFont="1" applyFill="1" applyAlignment="1">
      <alignment horizontal="left" vertical="top" wrapText="1"/>
    </xf>
    <xf numFmtId="0" fontId="101" fillId="6" borderId="0" xfId="0" applyFont="1" applyFill="1" applyAlignment="1">
      <alignment horizontal="left" wrapText="1"/>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1238011.9825846017</c:v>
                </c:pt>
                <c:pt idx="1">
                  <c:v>1499528.9614456806</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36421454.174916238</c:v>
                </c:pt>
                <c:pt idx="1">
                  <c:v>38779003.133050792</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sq-AL"/>
                  <a:t>                        201</a:t>
                </a:r>
                <a:r>
                  <a:rPr lang="en-US"/>
                  <a:t>9</a:t>
                </a:r>
                <a:endParaRPr lang="sq-AL"/>
              </a:p>
            </c:rich>
          </c:tx>
          <c:layout>
            <c:manualLayout>
              <c:xMode val="edge"/>
              <c:yMode val="edge"/>
              <c:x val="0.40561174143202311"/>
              <c:y val="0.79022082972612717"/>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263130.92</c:v>
                </c:pt>
                <c:pt idx="1">
                  <c:v>320906.21999999997</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17529185.220100001</c:v>
                </c:pt>
                <c:pt idx="1">
                  <c:v>18382428.399999995</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sq-AL"/>
                  <a:t>                               201</a:t>
                </a:r>
                <a:r>
                  <a:rPr lang="en-US"/>
                  <a:t>9</a:t>
                </a:r>
                <a:endParaRPr lang="sq-AL"/>
              </a:p>
            </c:rich>
          </c:tx>
          <c:layout>
            <c:manualLayout>
              <c:xMode val="edge"/>
              <c:yMode val="edge"/>
              <c:x val="0.37302059357964867"/>
              <c:y val="0.75327725672516188"/>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Qer  / June</c:v>
                </c:pt>
                <c:pt idx="1">
                  <c:v>Korrik / Jul</c:v>
                </c:pt>
                <c:pt idx="2">
                  <c:v>Gusht / Aug</c:v>
                </c:pt>
                <c:pt idx="3">
                  <c:v>Shtator / Sep</c:v>
                </c:pt>
                <c:pt idx="4">
                  <c:v>Tetor / Oct</c:v>
                </c:pt>
                <c:pt idx="5">
                  <c:v>Nëntor / Nov</c:v>
                </c:pt>
                <c:pt idx="6">
                  <c:v>Dhjetor / Dec</c:v>
                </c:pt>
                <c:pt idx="7">
                  <c:v>Janar / Jan</c:v>
                </c:pt>
                <c:pt idx="8">
                  <c:v>Shkurt / Feb</c:v>
                </c:pt>
                <c:pt idx="9">
                  <c:v>Mars / March</c:v>
                </c:pt>
                <c:pt idx="10">
                  <c:v>Prill / April</c:v>
                </c:pt>
                <c:pt idx="11">
                  <c:v>Maj / May</c:v>
                </c:pt>
              </c:strCache>
            </c:strRef>
          </c:cat>
          <c:val>
            <c:numRef>
              <c:f>'F24'!$B$8:$M$8</c:f>
              <c:numCache>
                <c:formatCode>_-* #,##0_-;\-* #,##0_-;_-* "-"??_-;_-@_-</c:formatCode>
                <c:ptCount val="12"/>
                <c:pt idx="0">
                  <c:v>28142</c:v>
                </c:pt>
                <c:pt idx="1">
                  <c:v>34964</c:v>
                </c:pt>
                <c:pt idx="2">
                  <c:v>35211</c:v>
                </c:pt>
                <c:pt idx="3">
                  <c:v>26638</c:v>
                </c:pt>
                <c:pt idx="4">
                  <c:v>29892</c:v>
                </c:pt>
                <c:pt idx="5">
                  <c:v>27641</c:v>
                </c:pt>
                <c:pt idx="6">
                  <c:v>27686</c:v>
                </c:pt>
                <c:pt idx="7">
                  <c:v>23710</c:v>
                </c:pt>
                <c:pt idx="8">
                  <c:v>22562</c:v>
                </c:pt>
                <c:pt idx="9">
                  <c:v>28474</c:v>
                </c:pt>
                <c:pt idx="10">
                  <c:v>31283</c:v>
                </c:pt>
                <c:pt idx="11">
                  <c:v>31955</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'F24'!$B$9:$M$9</c:f>
              <c:numCache>
                <c:formatCode>#,##0.00_);[Red]\(#,##0.00\)</c:formatCode>
                <c:ptCount val="12"/>
                <c:pt idx="0">
                  <c:v>0</c:v>
                </c:pt>
                <c:pt idx="1">
                  <c:v>24.241347452206675</c:v>
                </c:pt>
                <c:pt idx="2">
                  <c:v>0.70644091065095171</c:v>
                </c:pt>
                <c:pt idx="3">
                  <c:v>-24.34750504103831</c:v>
                </c:pt>
                <c:pt idx="4">
                  <c:v>12.215631804189497</c:v>
                </c:pt>
                <c:pt idx="5">
                  <c:v>-7.5304429278736817</c:v>
                </c:pt>
                <c:pt idx="6">
                  <c:v>0.16280163525197455</c:v>
                </c:pt>
                <c:pt idx="7">
                  <c:v>-14.361048905584051</c:v>
                </c:pt>
                <c:pt idx="8">
                  <c:v>-4.8418388865457569</c:v>
                </c:pt>
                <c:pt idx="9">
                  <c:v>26.203350766776001</c:v>
                </c:pt>
                <c:pt idx="10">
                  <c:v>9.8651401278359252</c:v>
                </c:pt>
                <c:pt idx="11">
                  <c:v>2.1481315730588424</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Qer  / June</c:v>
                </c:pt>
                <c:pt idx="1">
                  <c:v>Korrik / Jul</c:v>
                </c:pt>
                <c:pt idx="2">
                  <c:v>Gusht / Aug</c:v>
                </c:pt>
                <c:pt idx="3">
                  <c:v>Shtator / Sep</c:v>
                </c:pt>
                <c:pt idx="4">
                  <c:v>Tetor / Oct</c:v>
                </c:pt>
                <c:pt idx="5">
                  <c:v>Nëntor / Nov</c:v>
                </c:pt>
                <c:pt idx="6">
                  <c:v>Dhjetor / Dec</c:v>
                </c:pt>
                <c:pt idx="7">
                  <c:v>Janar / Jan</c:v>
                </c:pt>
                <c:pt idx="8">
                  <c:v>Shkurt / Feb</c:v>
                </c:pt>
                <c:pt idx="9">
                  <c:v>Mars / March</c:v>
                </c:pt>
                <c:pt idx="10">
                  <c:v>Prill / April</c:v>
                </c:pt>
                <c:pt idx="11">
                  <c:v>Maj / May</c:v>
                </c:pt>
              </c:strCache>
            </c:strRef>
          </c:cat>
          <c:val>
            <c:numRef>
              <c:f>'F24'!$B$10:$M$10</c:f>
              <c:numCache>
                <c:formatCode>_-* #,##0_-;\-* #,##0_-;_-* "-"??_-;_-@_-</c:formatCode>
                <c:ptCount val="12"/>
                <c:pt idx="0">
                  <c:v>3693868.85</c:v>
                </c:pt>
                <c:pt idx="1">
                  <c:v>4505439.63</c:v>
                </c:pt>
                <c:pt idx="2">
                  <c:v>4444228.9800000004</c:v>
                </c:pt>
                <c:pt idx="3">
                  <c:v>3477860.21</c:v>
                </c:pt>
                <c:pt idx="4">
                  <c:v>3848832.01</c:v>
                </c:pt>
                <c:pt idx="5">
                  <c:v>3526928.28</c:v>
                </c:pt>
                <c:pt idx="6">
                  <c:v>3455845.42</c:v>
                </c:pt>
                <c:pt idx="7">
                  <c:v>2941690.71</c:v>
                </c:pt>
                <c:pt idx="8">
                  <c:v>3036752.35</c:v>
                </c:pt>
                <c:pt idx="9">
                  <c:v>3918661.59</c:v>
                </c:pt>
                <c:pt idx="10">
                  <c:v>4275991.8099999996</c:v>
                </c:pt>
                <c:pt idx="11">
                  <c:v>5004368.3</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'F24'!$B$11:$M$11</c:f>
              <c:numCache>
                <c:formatCode>#,##0.00_);[Red]\(#,##0.00\)</c:formatCode>
                <c:ptCount val="12"/>
                <c:pt idx="0">
                  <c:v>0</c:v>
                </c:pt>
                <c:pt idx="1">
                  <c:v>21.970752426686712</c:v>
                </c:pt>
                <c:pt idx="2">
                  <c:v>-1.3585943887122864</c:v>
                </c:pt>
                <c:pt idx="3">
                  <c:v>-21.744351480287595</c:v>
                </c:pt>
                <c:pt idx="4">
                  <c:v>10.666667939479947</c:v>
                </c:pt>
                <c:pt idx="5">
                  <c:v>-8.3636731653559444</c:v>
                </c:pt>
                <c:pt idx="6">
                  <c:v>-2.0154325338308188</c:v>
                </c:pt>
                <c:pt idx="7">
                  <c:v>-14.877827203278093</c:v>
                </c:pt>
                <c:pt idx="8">
                  <c:v>3.2315307546387118</c:v>
                </c:pt>
                <c:pt idx="9">
                  <c:v>29.041197251399176</c:v>
                </c:pt>
                <c:pt idx="10">
                  <c:v>9.1186802379635843</c:v>
                </c:pt>
                <c:pt idx="11">
                  <c:v>17.034094599914585</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50800</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16</xdr:row>
      <xdr:rowOff>123825</xdr:rowOff>
    </xdr:from>
    <xdr:to>
      <xdr:col>5</xdr:col>
      <xdr:colOff>38100</xdr:colOff>
      <xdr:row>39</xdr:row>
      <xdr:rowOff>114300</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228600</xdr:colOff>
      <xdr:row>16</xdr:row>
      <xdr:rowOff>19050</xdr:rowOff>
    </xdr:from>
    <xdr:to>
      <xdr:col>13</xdr:col>
      <xdr:colOff>0</xdr:colOff>
      <xdr:row>39</xdr:row>
      <xdr:rowOff>76200</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http://www.bqk-kos.org/"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5"/>
  <sheetData>
    <row r="1" spans="1:2">
      <c r="A1">
        <v>0</v>
      </c>
      <c r="B1" t="s">
        <v>7</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abSelected="1" zoomScaleNormal="100" workbookViewId="0">
      <selection activeCell="C6" sqref="C6"/>
    </sheetView>
  </sheetViews>
  <sheetFormatPr defaultColWidth="9.1796875" defaultRowHeight="13"/>
  <cols>
    <col min="1" max="1" width="2.81640625" style="212" customWidth="1"/>
    <col min="2" max="2" width="13.1796875" style="212" customWidth="1"/>
    <col min="3" max="3" width="8.26953125" style="212" customWidth="1"/>
    <col min="4" max="4" width="25.1796875" style="212" customWidth="1"/>
    <col min="5" max="5" width="11.81640625" style="212" customWidth="1"/>
    <col min="6" max="6" width="6.7265625" style="212" customWidth="1"/>
    <col min="7" max="7" width="9.1796875" style="212"/>
    <col min="8" max="8" width="8.7265625" style="212" customWidth="1"/>
    <col min="9" max="9" width="5.81640625" style="220" hidden="1" customWidth="1"/>
    <col min="10" max="10" width="5.81640625" style="212" customWidth="1"/>
    <col min="11" max="11" width="9.1796875" style="212"/>
    <col min="12" max="18" width="9.1796875" style="33"/>
    <col min="19" max="19" width="9.54296875" style="33" bestFit="1" customWidth="1"/>
    <col min="20" max="16384" width="9.1796875" style="33"/>
  </cols>
  <sheetData>
    <row r="1" spans="1:11" s="198" customFormat="1" ht="13.5" thickBot="1"/>
    <row r="2" spans="1:11" ht="20.25" customHeight="1" thickBot="1">
      <c r="A2" s="211"/>
      <c r="B2" s="211"/>
      <c r="C2" s="211"/>
      <c r="D2" s="459" t="s">
        <v>343</v>
      </c>
      <c r="E2" s="459"/>
      <c r="F2" s="459"/>
      <c r="G2" s="459"/>
      <c r="H2" s="459"/>
      <c r="I2" s="459"/>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6">
      <c r="A5" s="33"/>
      <c r="B5" s="400" t="s">
        <v>106</v>
      </c>
      <c r="C5" s="400"/>
      <c r="D5" s="400"/>
      <c r="E5" s="400"/>
      <c r="F5" s="213"/>
      <c r="G5" s="214"/>
      <c r="H5" s="33"/>
      <c r="I5" s="33"/>
      <c r="J5" s="33"/>
      <c r="K5" s="33"/>
    </row>
    <row r="6" spans="1:11" ht="27.75" customHeight="1">
      <c r="A6" s="33"/>
      <c r="B6" s="213"/>
      <c r="C6" s="213"/>
      <c r="D6" s="213"/>
      <c r="E6" s="213"/>
      <c r="F6" s="213"/>
      <c r="G6" s="214"/>
      <c r="H6" s="33"/>
      <c r="I6" s="33"/>
      <c r="J6" s="33"/>
      <c r="K6" s="33"/>
    </row>
    <row r="7" spans="1:11" ht="24" customHeight="1">
      <c r="A7" s="215"/>
      <c r="B7" s="215" t="s">
        <v>231</v>
      </c>
      <c r="C7" s="216"/>
      <c r="D7" s="216"/>
      <c r="E7" s="33"/>
      <c r="F7" s="215"/>
      <c r="G7" s="216"/>
      <c r="H7" s="216"/>
      <c r="I7" s="216"/>
      <c r="J7" s="33"/>
      <c r="K7" s="198"/>
    </row>
    <row r="8" spans="1:11" ht="6" customHeight="1">
      <c r="A8" s="215"/>
      <c r="B8" s="215"/>
      <c r="C8" s="216"/>
      <c r="D8" s="216"/>
      <c r="E8" s="33"/>
      <c r="F8" s="215"/>
      <c r="G8" s="216"/>
      <c r="H8" s="216"/>
      <c r="I8" s="216"/>
      <c r="J8" s="33"/>
      <c r="K8" s="198"/>
    </row>
    <row r="9" spans="1:11" ht="25.5" customHeight="1">
      <c r="A9" s="33"/>
      <c r="B9" s="216" t="s">
        <v>387</v>
      </c>
      <c r="C9" s="216"/>
      <c r="D9" s="216"/>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6">
      <c r="A12" s="217"/>
      <c r="B12" s="400" t="s">
        <v>107</v>
      </c>
      <c r="C12" s="400"/>
      <c r="D12" s="401"/>
      <c r="E12" s="33"/>
      <c r="F12" s="33"/>
      <c r="G12" s="33"/>
      <c r="H12" s="33"/>
      <c r="I12" s="33"/>
      <c r="J12" s="33"/>
      <c r="K12" s="33"/>
    </row>
    <row r="13" spans="1:11" ht="27.75" customHeight="1">
      <c r="A13" s="217"/>
      <c r="B13" s="213"/>
      <c r="C13" s="213"/>
      <c r="D13" s="33"/>
      <c r="E13" s="33"/>
      <c r="F13" s="33"/>
      <c r="G13" s="33"/>
      <c r="H13" s="33"/>
      <c r="I13" s="33"/>
      <c r="J13" s="33"/>
      <c r="K13" s="33"/>
    </row>
    <row r="14" spans="1:11" ht="22.5" customHeight="1">
      <c r="A14" s="217"/>
      <c r="B14" s="216" t="s">
        <v>67</v>
      </c>
      <c r="C14" s="216"/>
      <c r="D14" s="216"/>
      <c r="E14" s="216"/>
      <c r="F14" s="216"/>
      <c r="G14" s="33"/>
      <c r="H14" s="33"/>
      <c r="I14" s="33"/>
      <c r="J14" s="33"/>
      <c r="K14" s="33"/>
    </row>
    <row r="15" spans="1:11" ht="27" customHeight="1">
      <c r="A15" s="33"/>
      <c r="B15" s="218" t="s">
        <v>388</v>
      </c>
      <c r="C15" s="216"/>
      <c r="D15" s="216"/>
      <c r="E15" s="33"/>
      <c r="F15" s="33"/>
      <c r="G15" s="33"/>
      <c r="H15" s="33"/>
      <c r="I15" s="33"/>
      <c r="J15" s="33"/>
      <c r="K15" s="33"/>
    </row>
    <row r="16" spans="1:11" ht="27" customHeight="1">
      <c r="A16" s="33"/>
      <c r="B16" s="218"/>
      <c r="C16" s="216"/>
      <c r="D16" s="216"/>
      <c r="E16" s="33"/>
      <c r="F16" s="33"/>
      <c r="G16" s="33"/>
      <c r="H16" s="33"/>
      <c r="I16" s="33"/>
      <c r="J16" s="33"/>
      <c r="K16" s="33"/>
    </row>
    <row r="17" spans="1:11" ht="27" customHeight="1">
      <c r="A17" s="33"/>
      <c r="B17" s="218"/>
      <c r="C17" s="216"/>
      <c r="D17" s="216"/>
      <c r="E17" s="33"/>
      <c r="F17" s="33"/>
      <c r="G17" s="33"/>
      <c r="H17" s="33"/>
      <c r="I17" s="33"/>
      <c r="J17" s="33"/>
      <c r="K17" s="33"/>
    </row>
    <row r="18" spans="1:11" ht="27" customHeight="1">
      <c r="A18" s="33"/>
      <c r="B18" s="218"/>
      <c r="C18" s="216"/>
      <c r="D18" s="216"/>
      <c r="E18" s="33"/>
      <c r="F18" s="33"/>
      <c r="G18" s="33"/>
      <c r="H18" s="33"/>
      <c r="I18" s="33"/>
      <c r="J18" s="33"/>
      <c r="K18" s="33"/>
    </row>
    <row r="19" spans="1:11" ht="27" customHeight="1">
      <c r="A19" s="33"/>
      <c r="B19" s="218"/>
      <c r="C19" s="216"/>
      <c r="D19" s="216"/>
      <c r="E19" s="33"/>
      <c r="F19" s="33"/>
      <c r="G19" s="33"/>
      <c r="H19" s="33"/>
      <c r="I19" s="33"/>
      <c r="J19" s="33"/>
      <c r="K19" s="33"/>
    </row>
    <row r="20" spans="1:11" ht="27" customHeight="1">
      <c r="A20" s="33"/>
      <c r="B20" s="218"/>
      <c r="C20" s="216"/>
      <c r="D20" s="216"/>
      <c r="E20" s="33"/>
      <c r="F20" s="33"/>
      <c r="G20" s="33"/>
      <c r="H20" s="33"/>
      <c r="I20" s="33"/>
      <c r="J20" s="33"/>
      <c r="K20" s="33"/>
    </row>
    <row r="21" spans="1:11" ht="27" customHeight="1">
      <c r="A21" s="33"/>
      <c r="B21" s="218"/>
      <c r="C21" s="216"/>
      <c r="D21" s="216"/>
      <c r="E21" s="33"/>
      <c r="F21" s="33"/>
      <c r="G21" s="33"/>
      <c r="H21" s="33"/>
      <c r="I21" s="33"/>
      <c r="J21" s="33"/>
      <c r="K21" s="33"/>
    </row>
    <row r="22" spans="1:11" ht="27" customHeight="1">
      <c r="A22" s="33"/>
      <c r="B22" s="218"/>
      <c r="C22" s="216"/>
      <c r="D22" s="216"/>
      <c r="E22" s="33"/>
      <c r="F22" s="33"/>
      <c r="G22" s="33"/>
      <c r="H22" s="33"/>
      <c r="I22" s="33"/>
      <c r="J22" s="33"/>
      <c r="K22" s="33"/>
    </row>
    <row r="23" spans="1:11" ht="27" customHeight="1">
      <c r="A23" s="33"/>
      <c r="B23" s="218"/>
      <c r="C23" s="216"/>
      <c r="D23" s="216"/>
      <c r="E23" s="33"/>
      <c r="F23" s="33"/>
      <c r="G23" s="33"/>
      <c r="H23" s="33"/>
      <c r="I23" s="33"/>
      <c r="J23" s="33"/>
      <c r="K23" s="33"/>
    </row>
    <row r="24" spans="1:11" ht="27" customHeight="1">
      <c r="A24" s="33"/>
      <c r="B24" s="218"/>
      <c r="C24" s="216"/>
      <c r="D24" s="216"/>
      <c r="E24" s="33"/>
      <c r="F24" s="33"/>
      <c r="G24" s="33"/>
      <c r="H24" s="33"/>
      <c r="I24" s="33"/>
      <c r="J24" s="33"/>
      <c r="K24" s="33"/>
    </row>
    <row r="25" spans="1:11" ht="27" customHeight="1">
      <c r="A25" s="33"/>
      <c r="B25" s="218"/>
      <c r="C25" s="216"/>
      <c r="D25" s="216"/>
      <c r="E25" s="33"/>
      <c r="F25" s="33"/>
      <c r="G25" s="33"/>
      <c r="H25" s="33"/>
      <c r="I25" s="33"/>
      <c r="J25" s="33"/>
      <c r="K25" s="33"/>
    </row>
    <row r="26" spans="1:11" ht="27" customHeight="1">
      <c r="A26" s="33"/>
      <c r="B26" s="218"/>
      <c r="C26" s="216"/>
      <c r="D26" s="216"/>
      <c r="E26" s="33"/>
      <c r="F26" s="33"/>
      <c r="G26" s="33"/>
      <c r="H26" s="33"/>
      <c r="I26" s="33"/>
      <c r="J26" s="33"/>
      <c r="K26" s="33"/>
    </row>
    <row r="27" spans="1:11" ht="27" customHeight="1">
      <c r="A27" s="33"/>
      <c r="B27" s="218"/>
      <c r="C27" s="216"/>
      <c r="D27" s="216"/>
      <c r="E27" s="33"/>
      <c r="F27" s="33"/>
      <c r="G27" s="33"/>
      <c r="H27" s="33"/>
      <c r="I27" s="33"/>
      <c r="J27" s="33"/>
      <c r="K27" s="33"/>
    </row>
    <row r="28" spans="1:11" ht="27" customHeight="1">
      <c r="A28" s="33"/>
      <c r="B28" s="219" t="s">
        <v>389</v>
      </c>
      <c r="C28" s="198"/>
      <c r="D28" s="198"/>
      <c r="E28" s="33"/>
      <c r="F28" s="33"/>
      <c r="G28" s="33"/>
      <c r="H28" s="33"/>
      <c r="I28" s="33"/>
      <c r="J28" s="33"/>
      <c r="K28" s="33"/>
    </row>
    <row r="29" spans="1:11">
      <c r="A29" s="33"/>
      <c r="B29" s="219" t="s">
        <v>390</v>
      </c>
      <c r="C29" s="198"/>
      <c r="D29" s="198"/>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50800</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2"/>
  <sheetViews>
    <sheetView zoomScaleNormal="100" workbookViewId="0">
      <selection activeCell="A27" sqref="A27:B27"/>
    </sheetView>
  </sheetViews>
  <sheetFormatPr defaultColWidth="9.1796875" defaultRowHeight="13.5"/>
  <cols>
    <col min="1" max="1" width="10.453125" style="38" customWidth="1"/>
    <col min="2" max="2" width="75.7265625" style="38" customWidth="1"/>
    <col min="3" max="3" width="3.26953125" style="1" customWidth="1"/>
    <col min="4" max="4" width="10.7265625" style="1" customWidth="1"/>
    <col min="5" max="5" width="75.7265625" style="37" customWidth="1"/>
    <col min="6" max="16384" width="9.1796875" style="1"/>
  </cols>
  <sheetData>
    <row r="1" spans="1:5" ht="15.5">
      <c r="A1" s="467" t="s">
        <v>60</v>
      </c>
      <c r="B1" s="467"/>
      <c r="D1" s="465"/>
      <c r="E1" s="465"/>
    </row>
    <row r="2" spans="1:5" ht="57" customHeight="1">
      <c r="A2" s="460" t="s">
        <v>280</v>
      </c>
      <c r="B2" s="460"/>
      <c r="D2" s="464"/>
      <c r="E2" s="464"/>
    </row>
    <row r="3" spans="1:5" ht="16.5" customHeight="1">
      <c r="A3" s="466" t="s">
        <v>6</v>
      </c>
      <c r="B3" s="466"/>
      <c r="D3" s="465"/>
      <c r="E3" s="465"/>
    </row>
    <row r="4" spans="1:5" ht="62.25" customHeight="1">
      <c r="A4" s="462" t="s">
        <v>282</v>
      </c>
      <c r="B4" s="463"/>
      <c r="D4" s="464"/>
      <c r="E4" s="464"/>
    </row>
    <row r="5" spans="1:5" ht="18.75" customHeight="1">
      <c r="A5" s="45"/>
      <c r="B5" s="45"/>
      <c r="D5" s="34"/>
      <c r="E5" s="34"/>
    </row>
    <row r="6" spans="1:5" ht="14.25" customHeight="1">
      <c r="A6" s="466" t="s">
        <v>100</v>
      </c>
      <c r="B6" s="469"/>
      <c r="C6" s="190"/>
      <c r="D6" s="468"/>
      <c r="E6" s="465"/>
    </row>
    <row r="7" spans="1:5" ht="15.75" customHeight="1">
      <c r="A7" s="460" t="s">
        <v>104</v>
      </c>
      <c r="B7" s="461"/>
      <c r="C7" s="190"/>
      <c r="D7" s="470"/>
      <c r="E7" s="464"/>
    </row>
    <row r="8" spans="1:5" ht="2.25" customHeight="1">
      <c r="A8" s="45"/>
      <c r="B8" s="191"/>
      <c r="C8" s="190"/>
      <c r="D8" s="192"/>
      <c r="E8" s="35"/>
    </row>
    <row r="9" spans="1:5" ht="14.25" customHeight="1">
      <c r="A9" s="466" t="s">
        <v>61</v>
      </c>
      <c r="B9" s="469"/>
      <c r="C9" s="190"/>
      <c r="D9" s="468"/>
      <c r="E9" s="465"/>
    </row>
    <row r="10" spans="1:5" ht="11.25" customHeight="1">
      <c r="A10" s="460" t="s">
        <v>62</v>
      </c>
      <c r="B10" s="461"/>
      <c r="C10" s="190"/>
      <c r="D10" s="470"/>
      <c r="E10" s="464"/>
    </row>
    <row r="11" spans="1:5" ht="4.5" customHeight="1">
      <c r="A11" s="46"/>
      <c r="B11" s="193"/>
      <c r="C11" s="190"/>
      <c r="D11" s="194"/>
      <c r="E11" s="36"/>
    </row>
    <row r="12" spans="1:5" ht="12.75" customHeight="1">
      <c r="A12" s="44" t="s">
        <v>3</v>
      </c>
      <c r="B12" s="209" t="s">
        <v>283</v>
      </c>
      <c r="C12" s="194"/>
      <c r="D12" s="195"/>
      <c r="E12" s="41"/>
    </row>
    <row r="13" spans="1:5" ht="4.5" customHeight="1">
      <c r="A13" s="46"/>
      <c r="B13" s="193"/>
      <c r="C13" s="190"/>
      <c r="D13" s="196"/>
    </row>
    <row r="14" spans="1:5" ht="12" customHeight="1">
      <c r="A14" s="44" t="s">
        <v>63</v>
      </c>
      <c r="B14" s="46" t="s">
        <v>407</v>
      </c>
      <c r="C14" s="190"/>
      <c r="D14" s="195"/>
      <c r="E14" s="1"/>
    </row>
    <row r="15" spans="1:5" ht="13.5" customHeight="1">
      <c r="A15" s="46"/>
      <c r="B15" s="46" t="s">
        <v>284</v>
      </c>
      <c r="C15" s="161"/>
      <c r="E15" s="38"/>
    </row>
    <row r="16" spans="1:5" ht="13.5" customHeight="1">
      <c r="A16" s="46"/>
      <c r="B16" s="46" t="s">
        <v>285</v>
      </c>
      <c r="C16" s="161"/>
      <c r="E16" s="38"/>
    </row>
    <row r="17" spans="1:11" ht="15.75" customHeight="1">
      <c r="A17" s="466" t="s">
        <v>0</v>
      </c>
      <c r="B17" s="466"/>
    </row>
    <row r="18" spans="1:11" ht="46.5" customHeight="1">
      <c r="A18" s="460" t="s">
        <v>286</v>
      </c>
      <c r="B18" s="460"/>
    </row>
    <row r="19" spans="1:11" ht="27" customHeight="1">
      <c r="A19" s="460" t="s">
        <v>288</v>
      </c>
      <c r="B19" s="460"/>
      <c r="E19" s="39"/>
    </row>
    <row r="20" spans="1:11">
      <c r="A20" s="466" t="s">
        <v>6</v>
      </c>
      <c r="B20" s="466"/>
    </row>
    <row r="21" spans="1:11" ht="45.75" customHeight="1">
      <c r="A21" s="460" t="s">
        <v>287</v>
      </c>
      <c r="B21" s="460"/>
    </row>
    <row r="22" spans="1:11" ht="3" customHeight="1">
      <c r="A22" s="47"/>
      <c r="B22" s="47"/>
      <c r="E22" s="42"/>
    </row>
    <row r="23" spans="1:11">
      <c r="A23" s="466" t="s">
        <v>5</v>
      </c>
      <c r="B23" s="466"/>
    </row>
    <row r="24" spans="1:11">
      <c r="A24" s="460" t="s">
        <v>105</v>
      </c>
      <c r="B24" s="460"/>
    </row>
    <row r="25" spans="1:11" ht="3" customHeight="1">
      <c r="A25" s="48"/>
      <c r="B25" s="48"/>
    </row>
    <row r="26" spans="1:11" ht="12.75" customHeight="1">
      <c r="A26" s="466" t="s">
        <v>1</v>
      </c>
      <c r="B26" s="466"/>
      <c r="C26" s="40"/>
      <c r="F26" s="40"/>
      <c r="G26" s="40"/>
      <c r="H26" s="40"/>
      <c r="I26" s="40"/>
      <c r="J26" s="40"/>
      <c r="K26" s="40"/>
    </row>
    <row r="27" spans="1:11" ht="13.5" customHeight="1">
      <c r="A27" s="460" t="s">
        <v>2</v>
      </c>
      <c r="B27" s="460"/>
      <c r="C27" s="40"/>
      <c r="F27" s="40"/>
      <c r="G27" s="40"/>
      <c r="H27" s="40"/>
      <c r="I27" s="40"/>
      <c r="J27" s="40"/>
      <c r="K27" s="40"/>
    </row>
    <row r="28" spans="1:11" ht="8.25" customHeight="1">
      <c r="A28" s="49"/>
      <c r="B28" s="49"/>
    </row>
    <row r="29" spans="1:11">
      <c r="A29" s="44" t="s">
        <v>3</v>
      </c>
      <c r="B29" s="209" t="s">
        <v>283</v>
      </c>
    </row>
    <row r="30" spans="1:11">
      <c r="A30" s="46"/>
      <c r="B30" s="193"/>
    </row>
    <row r="31" spans="1:11">
      <c r="A31" s="44" t="s">
        <v>63</v>
      </c>
      <c r="B31" s="46" t="s">
        <v>407</v>
      </c>
    </row>
    <row r="32" spans="1:11" ht="15" customHeight="1">
      <c r="A32" s="46"/>
      <c r="B32" s="46" t="s">
        <v>284</v>
      </c>
    </row>
    <row r="33" spans="1:2">
      <c r="A33" s="46"/>
      <c r="B33" s="46" t="s">
        <v>285</v>
      </c>
    </row>
    <row r="37" spans="1:2">
      <c r="B37" s="44"/>
    </row>
    <row r="41" spans="1:2" ht="14.25" customHeight="1"/>
    <row r="42" spans="1:2" ht="31.5" customHeight="1">
      <c r="B42"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5">
    <mergeCell ref="A27:B27"/>
    <mergeCell ref="D6:E6"/>
    <mergeCell ref="A17:B17"/>
    <mergeCell ref="A18:B18"/>
    <mergeCell ref="A6:B6"/>
    <mergeCell ref="A9:B9"/>
    <mergeCell ref="A24:B24"/>
    <mergeCell ref="A19:B19"/>
    <mergeCell ref="A26:B26"/>
    <mergeCell ref="A23:B23"/>
    <mergeCell ref="D9:E9"/>
    <mergeCell ref="A7:B7"/>
    <mergeCell ref="A20:B20"/>
    <mergeCell ref="A21:B21"/>
    <mergeCell ref="D10:E10"/>
    <mergeCell ref="D7:E7"/>
    <mergeCell ref="A10:B10"/>
    <mergeCell ref="A4:B4"/>
    <mergeCell ref="D4:E4"/>
    <mergeCell ref="D1:E1"/>
    <mergeCell ref="A3:B3"/>
    <mergeCell ref="D3:E3"/>
    <mergeCell ref="A2:B2"/>
    <mergeCell ref="D2:E2"/>
    <mergeCell ref="A1:B1"/>
  </mergeCells>
  <phoneticPr fontId="2" type="noConversion"/>
  <hyperlinks>
    <hyperlink ref="B12" r:id="rId2"/>
    <hyperlink ref="B29" r:id="rId3"/>
  </hyperlinks>
  <printOptions horizontalCentered="1"/>
  <pageMargins left="0.7" right="0.7" top="0.75" bottom="0.75" header="0.3" footer="0.3"/>
  <pageSetup paperSize="9" scale="90" fitToHeight="2" orientation="portrait" r:id="rId4"/>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topLeftCell="A31" zoomScaleNormal="100" workbookViewId="0">
      <selection activeCell="G10" sqref="G10"/>
    </sheetView>
  </sheetViews>
  <sheetFormatPr defaultColWidth="9.1796875" defaultRowHeight="13"/>
  <cols>
    <col min="1" max="1" width="8.7265625" style="33" customWidth="1"/>
    <col min="2" max="2" width="63.1796875" style="33" customWidth="1"/>
    <col min="3" max="3" width="16.1796875" style="198" customWidth="1"/>
    <col min="4" max="4" width="4.7265625" style="33" customWidth="1"/>
    <col min="5" max="5" width="5" style="33" customWidth="1"/>
    <col min="6" max="6" width="8.7265625" style="33" customWidth="1"/>
    <col min="7" max="7" width="62.453125" style="33" customWidth="1"/>
    <col min="8" max="8" width="16.1796875" style="198" customWidth="1"/>
    <col min="9" max="9" width="4.7265625" style="33" customWidth="1"/>
    <col min="10" max="16384" width="9.1796875" style="33"/>
  </cols>
  <sheetData>
    <row r="2" spans="1:10" ht="21" customHeight="1">
      <c r="A2" s="201" t="s">
        <v>44</v>
      </c>
      <c r="F2" s="201" t="s">
        <v>64</v>
      </c>
    </row>
    <row r="3" spans="1:10" ht="25.5" customHeight="1">
      <c r="A3" s="43" t="s">
        <v>65</v>
      </c>
      <c r="C3" s="199" t="s">
        <v>65</v>
      </c>
      <c r="D3" s="33">
        <v>3</v>
      </c>
      <c r="F3" s="43" t="s">
        <v>4</v>
      </c>
      <c r="H3" s="199" t="s">
        <v>65</v>
      </c>
      <c r="I3" s="33">
        <v>3</v>
      </c>
      <c r="J3" s="199"/>
    </row>
    <row r="4" spans="1:10" ht="21.75" customHeight="1">
      <c r="A4" s="202" t="s">
        <v>66</v>
      </c>
      <c r="B4" s="203"/>
      <c r="C4" s="200"/>
      <c r="F4" s="202" t="s">
        <v>67</v>
      </c>
      <c r="G4" s="203"/>
      <c r="H4" s="200"/>
    </row>
    <row r="5" spans="1:10" ht="16.5" customHeight="1">
      <c r="A5" s="43" t="s">
        <v>68</v>
      </c>
      <c r="B5" s="204"/>
      <c r="C5" s="199" t="s">
        <v>69</v>
      </c>
      <c r="D5" s="33">
        <v>4</v>
      </c>
      <c r="F5" s="43" t="s">
        <v>131</v>
      </c>
      <c r="G5" s="43"/>
      <c r="H5" s="199" t="s">
        <v>69</v>
      </c>
      <c r="I5" s="33">
        <v>4</v>
      </c>
    </row>
    <row r="6" spans="1:10" ht="16.5" customHeight="1">
      <c r="A6" s="43" t="s">
        <v>108</v>
      </c>
      <c r="B6" s="43"/>
      <c r="C6" s="199" t="s">
        <v>69</v>
      </c>
      <c r="D6" s="33">
        <v>4</v>
      </c>
      <c r="F6" s="43" t="s">
        <v>148</v>
      </c>
      <c r="G6" s="43"/>
      <c r="H6" s="199" t="s">
        <v>69</v>
      </c>
      <c r="I6" s="33">
        <v>4</v>
      </c>
    </row>
    <row r="7" spans="1:10" ht="16.5" customHeight="1">
      <c r="A7" s="43" t="s">
        <v>70</v>
      </c>
      <c r="B7" s="43"/>
      <c r="C7" s="199" t="s">
        <v>69</v>
      </c>
      <c r="D7" s="33">
        <v>4</v>
      </c>
      <c r="F7" s="43" t="s">
        <v>149</v>
      </c>
      <c r="G7" s="43"/>
      <c r="H7" s="199" t="s">
        <v>69</v>
      </c>
      <c r="I7" s="33">
        <v>4</v>
      </c>
    </row>
    <row r="8" spans="1:10" ht="27.75" customHeight="1">
      <c r="A8" s="202" t="s">
        <v>72</v>
      </c>
      <c r="B8" s="203"/>
      <c r="C8" s="200"/>
      <c r="F8" s="202" t="s">
        <v>73</v>
      </c>
      <c r="G8" s="203"/>
      <c r="H8" s="200"/>
    </row>
    <row r="9" spans="1:10" ht="16.5" customHeight="1">
      <c r="A9" s="43" t="s">
        <v>144</v>
      </c>
      <c r="B9" s="43"/>
      <c r="C9" s="199" t="s">
        <v>71</v>
      </c>
      <c r="D9" s="33">
        <v>5</v>
      </c>
      <c r="F9" s="43" t="s">
        <v>114</v>
      </c>
      <c r="G9" s="43"/>
      <c r="H9" s="199" t="s">
        <v>71</v>
      </c>
      <c r="I9" s="33">
        <v>5</v>
      </c>
    </row>
    <row r="10" spans="1:10" ht="16.5" customHeight="1">
      <c r="A10" s="43" t="s">
        <v>145</v>
      </c>
      <c r="B10" s="43"/>
      <c r="C10" s="199" t="s">
        <v>74</v>
      </c>
      <c r="D10" s="33">
        <v>6</v>
      </c>
      <c r="F10" s="43" t="s">
        <v>129</v>
      </c>
      <c r="G10" s="43"/>
      <c r="H10" s="199" t="s">
        <v>74</v>
      </c>
      <c r="I10" s="33">
        <v>6</v>
      </c>
    </row>
    <row r="11" spans="1:10" ht="16.5" customHeight="1">
      <c r="A11" s="43" t="s">
        <v>108</v>
      </c>
      <c r="B11" s="43"/>
      <c r="C11" s="199" t="s">
        <v>75</v>
      </c>
      <c r="D11" s="33">
        <v>7</v>
      </c>
      <c r="F11" s="43" t="s">
        <v>148</v>
      </c>
      <c r="G11" s="43"/>
      <c r="H11" s="199" t="s">
        <v>75</v>
      </c>
      <c r="I11" s="33">
        <v>7</v>
      </c>
    </row>
    <row r="12" spans="1:10" ht="27.75" customHeight="1">
      <c r="A12" s="202" t="s">
        <v>77</v>
      </c>
      <c r="B12" s="203"/>
      <c r="C12" s="200"/>
      <c r="F12" s="202" t="s">
        <v>78</v>
      </c>
      <c r="G12" s="203"/>
      <c r="H12" s="200"/>
    </row>
    <row r="13" spans="1:10" ht="16.5" customHeight="1">
      <c r="A13" s="43" t="s">
        <v>142</v>
      </c>
      <c r="B13" s="43"/>
      <c r="C13" s="199" t="s">
        <v>76</v>
      </c>
      <c r="D13" s="33">
        <v>8</v>
      </c>
      <c r="F13" s="43" t="s">
        <v>80</v>
      </c>
      <c r="G13" s="43"/>
      <c r="H13" s="199" t="s">
        <v>76</v>
      </c>
      <c r="I13" s="33">
        <v>8</v>
      </c>
    </row>
    <row r="14" spans="1:10" ht="16.5" customHeight="1">
      <c r="A14" s="43" t="s">
        <v>295</v>
      </c>
      <c r="B14" s="43"/>
      <c r="C14" s="199" t="s">
        <v>79</v>
      </c>
      <c r="D14" s="33">
        <v>9</v>
      </c>
      <c r="F14" s="43" t="s">
        <v>140</v>
      </c>
      <c r="G14" s="43"/>
      <c r="H14" s="199" t="s">
        <v>79</v>
      </c>
      <c r="I14" s="33">
        <v>9</v>
      </c>
    </row>
    <row r="15" spans="1:10" ht="16.5" customHeight="1">
      <c r="A15" s="43" t="s">
        <v>320</v>
      </c>
      <c r="B15" s="43"/>
      <c r="C15" s="296" t="s">
        <v>81</v>
      </c>
      <c r="F15" s="43"/>
      <c r="G15" s="43"/>
      <c r="H15" s="296" t="s">
        <v>81</v>
      </c>
    </row>
    <row r="16" spans="1:10" ht="16.5" customHeight="1">
      <c r="A16" s="43" t="s">
        <v>321</v>
      </c>
      <c r="B16" s="43"/>
      <c r="C16" s="296" t="s">
        <v>82</v>
      </c>
      <c r="F16" s="43"/>
      <c r="G16" s="43"/>
      <c r="H16" s="296" t="s">
        <v>82</v>
      </c>
    </row>
    <row r="17" spans="1:9" ht="16.5" customHeight="1">
      <c r="A17" s="43" t="s">
        <v>143</v>
      </c>
      <c r="B17" s="43"/>
      <c r="C17" s="199" t="s">
        <v>83</v>
      </c>
      <c r="D17" s="33">
        <v>10</v>
      </c>
      <c r="F17" s="43" t="s">
        <v>116</v>
      </c>
      <c r="G17" s="43"/>
      <c r="H17" s="199" t="s">
        <v>83</v>
      </c>
      <c r="I17" s="33">
        <v>10</v>
      </c>
    </row>
    <row r="18" spans="1:9" ht="16.5" customHeight="1">
      <c r="A18" s="43" t="s">
        <v>296</v>
      </c>
      <c r="B18" s="43"/>
      <c r="C18" s="297" t="s">
        <v>84</v>
      </c>
      <c r="D18" s="33">
        <v>11</v>
      </c>
      <c r="F18" s="43" t="s">
        <v>117</v>
      </c>
      <c r="G18" s="43"/>
      <c r="H18" s="297" t="s">
        <v>84</v>
      </c>
      <c r="I18" s="33">
        <v>11</v>
      </c>
    </row>
    <row r="19" spans="1:9" ht="16.5" customHeight="1">
      <c r="A19" s="43" t="s">
        <v>202</v>
      </c>
      <c r="B19" s="43"/>
      <c r="C19" s="199" t="s">
        <v>85</v>
      </c>
      <c r="D19" s="33">
        <v>12</v>
      </c>
      <c r="F19" s="43" t="s">
        <v>133</v>
      </c>
      <c r="G19" s="43"/>
      <c r="H19" s="199" t="s">
        <v>85</v>
      </c>
      <c r="I19" s="33">
        <v>12</v>
      </c>
    </row>
    <row r="20" spans="1:9" ht="16.5" customHeight="1">
      <c r="A20" s="43"/>
      <c r="B20" s="43"/>
      <c r="C20" s="199"/>
      <c r="F20" s="43"/>
      <c r="G20" s="43"/>
      <c r="H20" s="199"/>
    </row>
    <row r="21" spans="1:9" ht="16.5" customHeight="1">
      <c r="A21" s="43"/>
      <c r="B21" s="43"/>
      <c r="C21" s="199"/>
      <c r="F21" s="43"/>
      <c r="G21" s="43"/>
      <c r="H21" s="199"/>
    </row>
    <row r="22" spans="1:9" ht="16.5" customHeight="1">
      <c r="A22" s="205" t="s">
        <v>297</v>
      </c>
      <c r="B22" s="43"/>
      <c r="C22" s="199"/>
      <c r="F22" s="205" t="s">
        <v>118</v>
      </c>
      <c r="G22" s="206"/>
      <c r="H22" s="199"/>
    </row>
    <row r="23" spans="1:9" ht="16.5" customHeight="1">
      <c r="A23" s="43" t="s">
        <v>203</v>
      </c>
      <c r="B23" s="43"/>
      <c r="C23" s="297" t="s">
        <v>113</v>
      </c>
      <c r="D23" s="33">
        <v>13</v>
      </c>
      <c r="F23" s="43" t="s">
        <v>130</v>
      </c>
      <c r="G23" s="43"/>
      <c r="H23" s="297" t="s">
        <v>113</v>
      </c>
      <c r="I23" s="33">
        <v>13</v>
      </c>
    </row>
    <row r="24" spans="1:9" ht="16.5" customHeight="1">
      <c r="A24" s="205"/>
      <c r="B24" s="43"/>
      <c r="C24" s="199"/>
      <c r="F24" s="43"/>
      <c r="G24" s="43"/>
      <c r="H24" s="199"/>
    </row>
    <row r="25" spans="1:9" ht="18" customHeight="1">
      <c r="A25" s="205" t="s">
        <v>298</v>
      </c>
      <c r="B25" s="206"/>
      <c r="C25" s="200"/>
      <c r="F25" s="205" t="s">
        <v>119</v>
      </c>
      <c r="G25" s="206"/>
      <c r="H25" s="200"/>
    </row>
    <row r="26" spans="1:9" ht="16.5" customHeight="1">
      <c r="A26" s="43" t="s">
        <v>144</v>
      </c>
      <c r="B26" s="43"/>
      <c r="C26" s="297" t="s">
        <v>86</v>
      </c>
      <c r="D26" s="33">
        <v>14</v>
      </c>
      <c r="F26" s="43" t="s">
        <v>131</v>
      </c>
      <c r="G26" s="43"/>
      <c r="H26" s="297" t="s">
        <v>86</v>
      </c>
      <c r="I26" s="33">
        <v>14</v>
      </c>
    </row>
    <row r="27" spans="1:9" ht="16.5" customHeight="1">
      <c r="A27" s="43" t="s">
        <v>145</v>
      </c>
      <c r="B27" s="43"/>
      <c r="C27" s="297" t="s">
        <v>87</v>
      </c>
      <c r="D27" s="33">
        <v>15</v>
      </c>
      <c r="F27" s="43" t="s">
        <v>115</v>
      </c>
      <c r="G27" s="43"/>
      <c r="H27" s="297" t="s">
        <v>87</v>
      </c>
      <c r="I27" s="33">
        <v>15</v>
      </c>
    </row>
    <row r="28" spans="1:9" ht="16.5" customHeight="1">
      <c r="A28" s="43" t="s">
        <v>204</v>
      </c>
      <c r="B28" s="43"/>
      <c r="C28" s="297" t="s">
        <v>88</v>
      </c>
      <c r="D28" s="33">
        <v>16</v>
      </c>
      <c r="F28" s="43" t="s">
        <v>134</v>
      </c>
      <c r="G28" s="43"/>
      <c r="H28" s="297" t="s">
        <v>88</v>
      </c>
      <c r="I28" s="33">
        <v>16</v>
      </c>
    </row>
    <row r="29" spans="1:9" ht="16.5" customHeight="1">
      <c r="A29" s="43" t="s">
        <v>146</v>
      </c>
      <c r="B29" s="43"/>
      <c r="C29" s="297" t="s">
        <v>89</v>
      </c>
      <c r="D29" s="33">
        <v>17</v>
      </c>
      <c r="F29" s="43" t="s">
        <v>121</v>
      </c>
      <c r="G29" s="43"/>
      <c r="H29" s="297" t="s">
        <v>89</v>
      </c>
      <c r="I29" s="33">
        <v>17</v>
      </c>
    </row>
    <row r="30" spans="1:9" ht="16.5" customHeight="1">
      <c r="A30" s="43" t="s">
        <v>299</v>
      </c>
      <c r="B30" s="43"/>
      <c r="C30" s="297" t="s">
        <v>91</v>
      </c>
      <c r="D30" s="33">
        <v>18</v>
      </c>
      <c r="F30" s="43" t="s">
        <v>120</v>
      </c>
      <c r="G30" s="43"/>
      <c r="H30" s="297" t="s">
        <v>91</v>
      </c>
      <c r="I30" s="33">
        <v>18</v>
      </c>
    </row>
    <row r="31" spans="1:9" ht="16.5" customHeight="1">
      <c r="A31" s="43" t="s">
        <v>139</v>
      </c>
      <c r="B31" s="43"/>
      <c r="C31" s="297" t="s">
        <v>93</v>
      </c>
      <c r="D31" s="33">
        <v>19</v>
      </c>
      <c r="F31" s="43" t="s">
        <v>138</v>
      </c>
      <c r="G31" s="43"/>
      <c r="H31" s="297" t="s">
        <v>93</v>
      </c>
      <c r="I31" s="33">
        <v>19</v>
      </c>
    </row>
    <row r="32" spans="1:9" ht="16.5" customHeight="1">
      <c r="A32" s="43" t="s">
        <v>147</v>
      </c>
      <c r="B32" s="43"/>
      <c r="C32" s="297" t="s">
        <v>94</v>
      </c>
      <c r="D32" s="33">
        <v>20</v>
      </c>
      <c r="F32" s="43" t="s">
        <v>90</v>
      </c>
      <c r="G32" s="43"/>
      <c r="H32" s="297" t="s">
        <v>94</v>
      </c>
      <c r="I32" s="33">
        <v>20</v>
      </c>
    </row>
    <row r="33" spans="1:9" ht="16.5" customHeight="1">
      <c r="A33" s="43" t="s">
        <v>294</v>
      </c>
      <c r="B33" s="43"/>
      <c r="C33" s="297" t="s">
        <v>95</v>
      </c>
      <c r="D33" s="33">
        <v>21</v>
      </c>
      <c r="F33" s="43" t="s">
        <v>122</v>
      </c>
      <c r="G33" s="43"/>
      <c r="H33" s="297" t="s">
        <v>95</v>
      </c>
      <c r="I33" s="33">
        <v>21</v>
      </c>
    </row>
    <row r="34" spans="1:9" ht="16.5" customHeight="1">
      <c r="A34" s="207" t="s">
        <v>92</v>
      </c>
      <c r="B34" s="43"/>
      <c r="C34" s="297" t="s">
        <v>96</v>
      </c>
      <c r="D34" s="33">
        <v>22</v>
      </c>
      <c r="F34" s="43" t="s">
        <v>109</v>
      </c>
      <c r="G34" s="43"/>
      <c r="H34" s="297" t="s">
        <v>96</v>
      </c>
      <c r="I34" s="33">
        <v>22</v>
      </c>
    </row>
    <row r="35" spans="1:9" ht="16.5" customHeight="1">
      <c r="A35" s="43" t="s">
        <v>291</v>
      </c>
      <c r="B35" s="43"/>
      <c r="C35" s="297" t="s">
        <v>97</v>
      </c>
      <c r="D35" s="33">
        <v>23</v>
      </c>
      <c r="F35" s="43" t="s">
        <v>292</v>
      </c>
      <c r="G35" s="43"/>
      <c r="H35" s="297" t="s">
        <v>97</v>
      </c>
      <c r="I35" s="33">
        <v>23</v>
      </c>
    </row>
    <row r="36" spans="1:9" ht="16.5" customHeight="1">
      <c r="A36" s="43" t="s">
        <v>289</v>
      </c>
      <c r="B36" s="43"/>
      <c r="C36" s="297" t="s">
        <v>98</v>
      </c>
      <c r="D36" s="33">
        <v>24</v>
      </c>
      <c r="F36" s="43" t="s">
        <v>290</v>
      </c>
      <c r="G36" s="43"/>
      <c r="H36" s="297" t="s">
        <v>98</v>
      </c>
      <c r="I36" s="33">
        <v>24</v>
      </c>
    </row>
    <row r="37" spans="1:9" ht="16.5" customHeight="1">
      <c r="A37" s="43" t="s">
        <v>234</v>
      </c>
      <c r="B37" s="43"/>
      <c r="C37" s="297" t="s">
        <v>127</v>
      </c>
      <c r="D37" s="33">
        <v>25</v>
      </c>
      <c r="F37" s="43" t="s">
        <v>236</v>
      </c>
      <c r="G37" s="43"/>
      <c r="H37" s="297" t="s">
        <v>127</v>
      </c>
      <c r="I37" s="33">
        <v>25</v>
      </c>
    </row>
    <row r="38" spans="1:9" ht="33.75" customHeight="1">
      <c r="A38" s="471" t="s">
        <v>293</v>
      </c>
      <c r="B38" s="471"/>
      <c r="C38" s="297" t="s">
        <v>128</v>
      </c>
      <c r="D38" s="33">
        <v>26</v>
      </c>
      <c r="F38" s="43" t="s">
        <v>235</v>
      </c>
      <c r="G38" s="43"/>
      <c r="H38" s="297" t="s">
        <v>128</v>
      </c>
      <c r="I38" s="33">
        <v>26</v>
      </c>
    </row>
    <row r="39" spans="1:9" ht="16.5" customHeight="1">
      <c r="A39" s="43"/>
      <c r="B39" s="43"/>
      <c r="C39" s="297" t="s">
        <v>322</v>
      </c>
      <c r="D39" s="33">
        <v>27</v>
      </c>
      <c r="F39" s="43" t="s">
        <v>99</v>
      </c>
      <c r="G39" s="43"/>
      <c r="H39" s="297" t="s">
        <v>322</v>
      </c>
      <c r="I39" s="33">
        <v>27</v>
      </c>
    </row>
    <row r="40" spans="1:9" ht="16.5" customHeight="1">
      <c r="A40" s="43" t="s">
        <v>300</v>
      </c>
      <c r="B40" s="43"/>
      <c r="C40" s="297" t="s">
        <v>323</v>
      </c>
      <c r="D40" s="33">
        <v>28</v>
      </c>
      <c r="F40" s="43" t="s">
        <v>132</v>
      </c>
      <c r="G40" s="43"/>
      <c r="H40" s="297" t="s">
        <v>323</v>
      </c>
      <c r="I40" s="33">
        <v>28</v>
      </c>
    </row>
    <row r="41" spans="1:9" ht="16.5" customHeight="1">
      <c r="A41" s="43"/>
      <c r="B41" s="43"/>
      <c r="C41" s="199"/>
      <c r="F41" s="43"/>
      <c r="G41" s="43"/>
      <c r="H41" s="199"/>
    </row>
    <row r="42" spans="1:9" ht="16.5" customHeight="1">
      <c r="A42" s="43"/>
      <c r="B42" s="43"/>
      <c r="C42" s="199"/>
      <c r="F42" s="43"/>
      <c r="G42" s="43"/>
      <c r="H42" s="199"/>
    </row>
    <row r="43" spans="1:9" ht="16.5" customHeight="1">
      <c r="A43" s="43"/>
      <c r="B43" s="43"/>
      <c r="C43" s="199"/>
      <c r="F43" s="43"/>
      <c r="G43" s="43"/>
      <c r="H43" s="199"/>
    </row>
    <row r="44" spans="1:9" ht="16.5" customHeight="1">
      <c r="A44" s="43"/>
      <c r="B44" s="43"/>
      <c r="C44" s="199"/>
      <c r="F44" s="43"/>
      <c r="G44" s="43"/>
      <c r="H44" s="199"/>
    </row>
    <row r="45" spans="1:9" ht="16.5" customHeight="1">
      <c r="A45" s="43"/>
      <c r="B45" s="43"/>
      <c r="C45" s="199"/>
      <c r="F45" s="43"/>
      <c r="G45" s="43"/>
      <c r="H45" s="199"/>
    </row>
    <row r="46" spans="1:9" ht="21" customHeight="1">
      <c r="A46" s="43"/>
      <c r="C46" s="199"/>
      <c r="F46" s="43"/>
      <c r="H46" s="19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zoomScale="78" zoomScaleNormal="78" workbookViewId="0">
      <selection activeCell="E13" sqref="E13"/>
    </sheetView>
  </sheetViews>
  <sheetFormatPr defaultRowHeight="14"/>
  <cols>
    <col min="1" max="1" width="3.81640625" style="444" customWidth="1"/>
    <col min="2" max="2" width="92.1796875" style="444" bestFit="1" customWidth="1"/>
    <col min="3" max="3" width="1.7265625" style="444" customWidth="1"/>
    <col min="4" max="4" width="3.81640625" style="444" customWidth="1"/>
    <col min="5" max="5" width="91.26953125" style="444" bestFit="1" customWidth="1"/>
    <col min="6" max="256" width="9.1796875" style="444"/>
    <col min="257" max="257" width="3.81640625" style="444" customWidth="1"/>
    <col min="258" max="258" width="92.1796875" style="444" bestFit="1" customWidth="1"/>
    <col min="259" max="259" width="1.7265625" style="444" customWidth="1"/>
    <col min="260" max="260" width="3.81640625" style="444" customWidth="1"/>
    <col min="261" max="261" width="91.26953125" style="444" bestFit="1" customWidth="1"/>
    <col min="262" max="512" width="9.1796875" style="444"/>
    <col min="513" max="513" width="3.81640625" style="444" customWidth="1"/>
    <col min="514" max="514" width="92.1796875" style="444" bestFit="1" customWidth="1"/>
    <col min="515" max="515" width="1.7265625" style="444" customWidth="1"/>
    <col min="516" max="516" width="3.81640625" style="444" customWidth="1"/>
    <col min="517" max="517" width="91.26953125" style="444" bestFit="1" customWidth="1"/>
    <col min="518" max="768" width="9.1796875" style="444"/>
    <col min="769" max="769" width="3.81640625" style="444" customWidth="1"/>
    <col min="770" max="770" width="92.1796875" style="444" bestFit="1" customWidth="1"/>
    <col min="771" max="771" width="1.7265625" style="444" customWidth="1"/>
    <col min="772" max="772" width="3.81640625" style="444" customWidth="1"/>
    <col min="773" max="773" width="91.26953125" style="444" bestFit="1" customWidth="1"/>
    <col min="774" max="1024" width="9.1796875" style="444"/>
    <col min="1025" max="1025" width="3.81640625" style="444" customWidth="1"/>
    <col min="1026" max="1026" width="92.1796875" style="444" bestFit="1" customWidth="1"/>
    <col min="1027" max="1027" width="1.7265625" style="444" customWidth="1"/>
    <col min="1028" max="1028" width="3.81640625" style="444" customWidth="1"/>
    <col min="1029" max="1029" width="91.26953125" style="444" bestFit="1" customWidth="1"/>
    <col min="1030" max="1280" width="9.1796875" style="444"/>
    <col min="1281" max="1281" width="3.81640625" style="444" customWidth="1"/>
    <col min="1282" max="1282" width="92.1796875" style="444" bestFit="1" customWidth="1"/>
    <col min="1283" max="1283" width="1.7265625" style="444" customWidth="1"/>
    <col min="1284" max="1284" width="3.81640625" style="444" customWidth="1"/>
    <col min="1285" max="1285" width="91.26953125" style="444" bestFit="1" customWidth="1"/>
    <col min="1286" max="1536" width="9.1796875" style="444"/>
    <col min="1537" max="1537" width="3.81640625" style="444" customWidth="1"/>
    <col min="1538" max="1538" width="92.1796875" style="444" bestFit="1" customWidth="1"/>
    <col min="1539" max="1539" width="1.7265625" style="444" customWidth="1"/>
    <col min="1540" max="1540" width="3.81640625" style="444" customWidth="1"/>
    <col min="1541" max="1541" width="91.26953125" style="444" bestFit="1" customWidth="1"/>
    <col min="1542" max="1792" width="9.1796875" style="444"/>
    <col min="1793" max="1793" width="3.81640625" style="444" customWidth="1"/>
    <col min="1794" max="1794" width="92.1796875" style="444" bestFit="1" customWidth="1"/>
    <col min="1795" max="1795" width="1.7265625" style="444" customWidth="1"/>
    <col min="1796" max="1796" width="3.81640625" style="444" customWidth="1"/>
    <col min="1797" max="1797" width="91.26953125" style="444" bestFit="1" customWidth="1"/>
    <col min="1798" max="2048" width="9.1796875" style="444"/>
    <col min="2049" max="2049" width="3.81640625" style="444" customWidth="1"/>
    <col min="2050" max="2050" width="92.1796875" style="444" bestFit="1" customWidth="1"/>
    <col min="2051" max="2051" width="1.7265625" style="444" customWidth="1"/>
    <col min="2052" max="2052" width="3.81640625" style="444" customWidth="1"/>
    <col min="2053" max="2053" width="91.26953125" style="444" bestFit="1" customWidth="1"/>
    <col min="2054" max="2304" width="9.1796875" style="444"/>
    <col min="2305" max="2305" width="3.81640625" style="444" customWidth="1"/>
    <col min="2306" max="2306" width="92.1796875" style="444" bestFit="1" customWidth="1"/>
    <col min="2307" max="2307" width="1.7265625" style="444" customWidth="1"/>
    <col min="2308" max="2308" width="3.81640625" style="444" customWidth="1"/>
    <col min="2309" max="2309" width="91.26953125" style="444" bestFit="1" customWidth="1"/>
    <col min="2310" max="2560" width="9.1796875" style="444"/>
    <col min="2561" max="2561" width="3.81640625" style="444" customWidth="1"/>
    <col min="2562" max="2562" width="92.1796875" style="444" bestFit="1" customWidth="1"/>
    <col min="2563" max="2563" width="1.7265625" style="444" customWidth="1"/>
    <col min="2564" max="2564" width="3.81640625" style="444" customWidth="1"/>
    <col min="2565" max="2565" width="91.26953125" style="444" bestFit="1" customWidth="1"/>
    <col min="2566" max="2816" width="9.1796875" style="444"/>
    <col min="2817" max="2817" width="3.81640625" style="444" customWidth="1"/>
    <col min="2818" max="2818" width="92.1796875" style="444" bestFit="1" customWidth="1"/>
    <col min="2819" max="2819" width="1.7265625" style="444" customWidth="1"/>
    <col min="2820" max="2820" width="3.81640625" style="444" customWidth="1"/>
    <col min="2821" max="2821" width="91.26953125" style="444" bestFit="1" customWidth="1"/>
    <col min="2822" max="3072" width="9.1796875" style="444"/>
    <col min="3073" max="3073" width="3.81640625" style="444" customWidth="1"/>
    <col min="3074" max="3074" width="92.1796875" style="444" bestFit="1" customWidth="1"/>
    <col min="3075" max="3075" width="1.7265625" style="444" customWidth="1"/>
    <col min="3076" max="3076" width="3.81640625" style="444" customWidth="1"/>
    <col min="3077" max="3077" width="91.26953125" style="444" bestFit="1" customWidth="1"/>
    <col min="3078" max="3328" width="9.1796875" style="444"/>
    <col min="3329" max="3329" width="3.81640625" style="444" customWidth="1"/>
    <col min="3330" max="3330" width="92.1796875" style="444" bestFit="1" customWidth="1"/>
    <col min="3331" max="3331" width="1.7265625" style="444" customWidth="1"/>
    <col min="3332" max="3332" width="3.81640625" style="444" customWidth="1"/>
    <col min="3333" max="3333" width="91.26953125" style="444" bestFit="1" customWidth="1"/>
    <col min="3334" max="3584" width="9.1796875" style="444"/>
    <col min="3585" max="3585" width="3.81640625" style="444" customWidth="1"/>
    <col min="3586" max="3586" width="92.1796875" style="444" bestFit="1" customWidth="1"/>
    <col min="3587" max="3587" width="1.7265625" style="444" customWidth="1"/>
    <col min="3588" max="3588" width="3.81640625" style="444" customWidth="1"/>
    <col min="3589" max="3589" width="91.26953125" style="444" bestFit="1" customWidth="1"/>
    <col min="3590" max="3840" width="9.1796875" style="444"/>
    <col min="3841" max="3841" width="3.81640625" style="444" customWidth="1"/>
    <col min="3842" max="3842" width="92.1796875" style="444" bestFit="1" customWidth="1"/>
    <col min="3843" max="3843" width="1.7265625" style="444" customWidth="1"/>
    <col min="3844" max="3844" width="3.81640625" style="444" customWidth="1"/>
    <col min="3845" max="3845" width="91.26953125" style="444" bestFit="1" customWidth="1"/>
    <col min="3846" max="4096" width="9.1796875" style="444"/>
    <col min="4097" max="4097" width="3.81640625" style="444" customWidth="1"/>
    <col min="4098" max="4098" width="92.1796875" style="444" bestFit="1" customWidth="1"/>
    <col min="4099" max="4099" width="1.7265625" style="444" customWidth="1"/>
    <col min="4100" max="4100" width="3.81640625" style="444" customWidth="1"/>
    <col min="4101" max="4101" width="91.26953125" style="444" bestFit="1" customWidth="1"/>
    <col min="4102" max="4352" width="9.1796875" style="444"/>
    <col min="4353" max="4353" width="3.81640625" style="444" customWidth="1"/>
    <col min="4354" max="4354" width="92.1796875" style="444" bestFit="1" customWidth="1"/>
    <col min="4355" max="4355" width="1.7265625" style="444" customWidth="1"/>
    <col min="4356" max="4356" width="3.81640625" style="444" customWidth="1"/>
    <col min="4357" max="4357" width="91.26953125" style="444" bestFit="1" customWidth="1"/>
    <col min="4358" max="4608" width="9.1796875" style="444"/>
    <col min="4609" max="4609" width="3.81640625" style="444" customWidth="1"/>
    <col min="4610" max="4610" width="92.1796875" style="444" bestFit="1" customWidth="1"/>
    <col min="4611" max="4611" width="1.7265625" style="444" customWidth="1"/>
    <col min="4612" max="4612" width="3.81640625" style="444" customWidth="1"/>
    <col min="4613" max="4613" width="91.26953125" style="444" bestFit="1" customWidth="1"/>
    <col min="4614" max="4864" width="9.1796875" style="444"/>
    <col min="4865" max="4865" width="3.81640625" style="444" customWidth="1"/>
    <col min="4866" max="4866" width="92.1796875" style="444" bestFit="1" customWidth="1"/>
    <col min="4867" max="4867" width="1.7265625" style="444" customWidth="1"/>
    <col min="4868" max="4868" width="3.81640625" style="444" customWidth="1"/>
    <col min="4869" max="4869" width="91.26953125" style="444" bestFit="1" customWidth="1"/>
    <col min="4870" max="5120" width="9.1796875" style="444"/>
    <col min="5121" max="5121" width="3.81640625" style="444" customWidth="1"/>
    <col min="5122" max="5122" width="92.1796875" style="444" bestFit="1" customWidth="1"/>
    <col min="5123" max="5123" width="1.7265625" style="444" customWidth="1"/>
    <col min="5124" max="5124" width="3.81640625" style="444" customWidth="1"/>
    <col min="5125" max="5125" width="91.26953125" style="444" bestFit="1" customWidth="1"/>
    <col min="5126" max="5376" width="9.1796875" style="444"/>
    <col min="5377" max="5377" width="3.81640625" style="444" customWidth="1"/>
    <col min="5378" max="5378" width="92.1796875" style="444" bestFit="1" customWidth="1"/>
    <col min="5379" max="5379" width="1.7265625" style="444" customWidth="1"/>
    <col min="5380" max="5380" width="3.81640625" style="444" customWidth="1"/>
    <col min="5381" max="5381" width="91.26953125" style="444" bestFit="1" customWidth="1"/>
    <col min="5382" max="5632" width="9.1796875" style="444"/>
    <col min="5633" max="5633" width="3.81640625" style="444" customWidth="1"/>
    <col min="5634" max="5634" width="92.1796875" style="444" bestFit="1" customWidth="1"/>
    <col min="5635" max="5635" width="1.7265625" style="444" customWidth="1"/>
    <col min="5636" max="5636" width="3.81640625" style="444" customWidth="1"/>
    <col min="5637" max="5637" width="91.26953125" style="444" bestFit="1" customWidth="1"/>
    <col min="5638" max="5888" width="9.1796875" style="444"/>
    <col min="5889" max="5889" width="3.81640625" style="444" customWidth="1"/>
    <col min="5890" max="5890" width="92.1796875" style="444" bestFit="1" customWidth="1"/>
    <col min="5891" max="5891" width="1.7265625" style="444" customWidth="1"/>
    <col min="5892" max="5892" width="3.81640625" style="444" customWidth="1"/>
    <col min="5893" max="5893" width="91.26953125" style="444" bestFit="1" customWidth="1"/>
    <col min="5894" max="6144" width="9.1796875" style="444"/>
    <col min="6145" max="6145" width="3.81640625" style="444" customWidth="1"/>
    <col min="6146" max="6146" width="92.1796875" style="444" bestFit="1" customWidth="1"/>
    <col min="6147" max="6147" width="1.7265625" style="444" customWidth="1"/>
    <col min="6148" max="6148" width="3.81640625" style="444" customWidth="1"/>
    <col min="6149" max="6149" width="91.26953125" style="444" bestFit="1" customWidth="1"/>
    <col min="6150" max="6400" width="9.1796875" style="444"/>
    <col min="6401" max="6401" width="3.81640625" style="444" customWidth="1"/>
    <col min="6402" max="6402" width="92.1796875" style="444" bestFit="1" customWidth="1"/>
    <col min="6403" max="6403" width="1.7265625" style="444" customWidth="1"/>
    <col min="6404" max="6404" width="3.81640625" style="444" customWidth="1"/>
    <col min="6405" max="6405" width="91.26953125" style="444" bestFit="1" customWidth="1"/>
    <col min="6406" max="6656" width="9.1796875" style="444"/>
    <col min="6657" max="6657" width="3.81640625" style="444" customWidth="1"/>
    <col min="6658" max="6658" width="92.1796875" style="444" bestFit="1" customWidth="1"/>
    <col min="6659" max="6659" width="1.7265625" style="444" customWidth="1"/>
    <col min="6660" max="6660" width="3.81640625" style="444" customWidth="1"/>
    <col min="6661" max="6661" width="91.26953125" style="444" bestFit="1" customWidth="1"/>
    <col min="6662" max="6912" width="9.1796875" style="444"/>
    <col min="6913" max="6913" width="3.81640625" style="444" customWidth="1"/>
    <col min="6914" max="6914" width="92.1796875" style="444" bestFit="1" customWidth="1"/>
    <col min="6915" max="6915" width="1.7265625" style="444" customWidth="1"/>
    <col min="6916" max="6916" width="3.81640625" style="444" customWidth="1"/>
    <col min="6917" max="6917" width="91.26953125" style="444" bestFit="1" customWidth="1"/>
    <col min="6918" max="7168" width="9.1796875" style="444"/>
    <col min="7169" max="7169" width="3.81640625" style="444" customWidth="1"/>
    <col min="7170" max="7170" width="92.1796875" style="444" bestFit="1" customWidth="1"/>
    <col min="7171" max="7171" width="1.7265625" style="444" customWidth="1"/>
    <col min="7172" max="7172" width="3.81640625" style="444" customWidth="1"/>
    <col min="7173" max="7173" width="91.26953125" style="444" bestFit="1" customWidth="1"/>
    <col min="7174" max="7424" width="9.1796875" style="444"/>
    <col min="7425" max="7425" width="3.81640625" style="444" customWidth="1"/>
    <col min="7426" max="7426" width="92.1796875" style="444" bestFit="1" customWidth="1"/>
    <col min="7427" max="7427" width="1.7265625" style="444" customWidth="1"/>
    <col min="7428" max="7428" width="3.81640625" style="444" customWidth="1"/>
    <col min="7429" max="7429" width="91.26953125" style="444" bestFit="1" customWidth="1"/>
    <col min="7430" max="7680" width="9.1796875" style="444"/>
    <col min="7681" max="7681" width="3.81640625" style="444" customWidth="1"/>
    <col min="7682" max="7682" width="92.1796875" style="444" bestFit="1" customWidth="1"/>
    <col min="7683" max="7683" width="1.7265625" style="444" customWidth="1"/>
    <col min="7684" max="7684" width="3.81640625" style="444" customWidth="1"/>
    <col min="7685" max="7685" width="91.26953125" style="444" bestFit="1" customWidth="1"/>
    <col min="7686" max="7936" width="9.1796875" style="444"/>
    <col min="7937" max="7937" width="3.81640625" style="444" customWidth="1"/>
    <col min="7938" max="7938" width="92.1796875" style="444" bestFit="1" customWidth="1"/>
    <col min="7939" max="7939" width="1.7265625" style="444" customWidth="1"/>
    <col min="7940" max="7940" width="3.81640625" style="444" customWidth="1"/>
    <col min="7941" max="7941" width="91.26953125" style="444" bestFit="1" customWidth="1"/>
    <col min="7942" max="8192" width="9.1796875" style="444"/>
    <col min="8193" max="8193" width="3.81640625" style="444" customWidth="1"/>
    <col min="8194" max="8194" width="92.1796875" style="444" bestFit="1" customWidth="1"/>
    <col min="8195" max="8195" width="1.7265625" style="444" customWidth="1"/>
    <col min="8196" max="8196" width="3.81640625" style="444" customWidth="1"/>
    <col min="8197" max="8197" width="91.26953125" style="444" bestFit="1" customWidth="1"/>
    <col min="8198" max="8448" width="9.1796875" style="444"/>
    <col min="8449" max="8449" width="3.81640625" style="444" customWidth="1"/>
    <col min="8450" max="8450" width="92.1796875" style="444" bestFit="1" customWidth="1"/>
    <col min="8451" max="8451" width="1.7265625" style="444" customWidth="1"/>
    <col min="8452" max="8452" width="3.81640625" style="444" customWidth="1"/>
    <col min="8453" max="8453" width="91.26953125" style="444" bestFit="1" customWidth="1"/>
    <col min="8454" max="8704" width="9.1796875" style="444"/>
    <col min="8705" max="8705" width="3.81640625" style="444" customWidth="1"/>
    <col min="8706" max="8706" width="92.1796875" style="444" bestFit="1" customWidth="1"/>
    <col min="8707" max="8707" width="1.7265625" style="444" customWidth="1"/>
    <col min="8708" max="8708" width="3.81640625" style="444" customWidth="1"/>
    <col min="8709" max="8709" width="91.26953125" style="444" bestFit="1" customWidth="1"/>
    <col min="8710" max="8960" width="9.1796875" style="444"/>
    <col min="8961" max="8961" width="3.81640625" style="444" customWidth="1"/>
    <col min="8962" max="8962" width="92.1796875" style="444" bestFit="1" customWidth="1"/>
    <col min="8963" max="8963" width="1.7265625" style="444" customWidth="1"/>
    <col min="8964" max="8964" width="3.81640625" style="444" customWidth="1"/>
    <col min="8965" max="8965" width="91.26953125" style="444" bestFit="1" customWidth="1"/>
    <col min="8966" max="9216" width="9.1796875" style="444"/>
    <col min="9217" max="9217" width="3.81640625" style="444" customWidth="1"/>
    <col min="9218" max="9218" width="92.1796875" style="444" bestFit="1" customWidth="1"/>
    <col min="9219" max="9219" width="1.7265625" style="444" customWidth="1"/>
    <col min="9220" max="9220" width="3.81640625" style="444" customWidth="1"/>
    <col min="9221" max="9221" width="91.26953125" style="444" bestFit="1" customWidth="1"/>
    <col min="9222" max="9472" width="9.1796875" style="444"/>
    <col min="9473" max="9473" width="3.81640625" style="444" customWidth="1"/>
    <col min="9474" max="9474" width="92.1796875" style="444" bestFit="1" customWidth="1"/>
    <col min="9475" max="9475" width="1.7265625" style="444" customWidth="1"/>
    <col min="9476" max="9476" width="3.81640625" style="444" customWidth="1"/>
    <col min="9477" max="9477" width="91.26953125" style="444" bestFit="1" customWidth="1"/>
    <col min="9478" max="9728" width="9.1796875" style="444"/>
    <col min="9729" max="9729" width="3.81640625" style="444" customWidth="1"/>
    <col min="9730" max="9730" width="92.1796875" style="444" bestFit="1" customWidth="1"/>
    <col min="9731" max="9731" width="1.7265625" style="444" customWidth="1"/>
    <col min="9732" max="9732" width="3.81640625" style="444" customWidth="1"/>
    <col min="9733" max="9733" width="91.26953125" style="444" bestFit="1" customWidth="1"/>
    <col min="9734" max="9984" width="9.1796875" style="444"/>
    <col min="9985" max="9985" width="3.81640625" style="444" customWidth="1"/>
    <col min="9986" max="9986" width="92.1796875" style="444" bestFit="1" customWidth="1"/>
    <col min="9987" max="9987" width="1.7265625" style="444" customWidth="1"/>
    <col min="9988" max="9988" width="3.81640625" style="444" customWidth="1"/>
    <col min="9989" max="9989" width="91.26953125" style="444" bestFit="1" customWidth="1"/>
    <col min="9990" max="10240" width="9.1796875" style="444"/>
    <col min="10241" max="10241" width="3.81640625" style="444" customWidth="1"/>
    <col min="10242" max="10242" width="92.1796875" style="444" bestFit="1" customWidth="1"/>
    <col min="10243" max="10243" width="1.7265625" style="444" customWidth="1"/>
    <col min="10244" max="10244" width="3.81640625" style="444" customWidth="1"/>
    <col min="10245" max="10245" width="91.26953125" style="444" bestFit="1" customWidth="1"/>
    <col min="10246" max="10496" width="9.1796875" style="444"/>
    <col min="10497" max="10497" width="3.81640625" style="444" customWidth="1"/>
    <col min="10498" max="10498" width="92.1796875" style="444" bestFit="1" customWidth="1"/>
    <col min="10499" max="10499" width="1.7265625" style="444" customWidth="1"/>
    <col min="10500" max="10500" width="3.81640625" style="444" customWidth="1"/>
    <col min="10501" max="10501" width="91.26953125" style="444" bestFit="1" customWidth="1"/>
    <col min="10502" max="10752" width="9.1796875" style="444"/>
    <col min="10753" max="10753" width="3.81640625" style="444" customWidth="1"/>
    <col min="10754" max="10754" width="92.1796875" style="444" bestFit="1" customWidth="1"/>
    <col min="10755" max="10755" width="1.7265625" style="444" customWidth="1"/>
    <col min="10756" max="10756" width="3.81640625" style="444" customWidth="1"/>
    <col min="10757" max="10757" width="91.26953125" style="444" bestFit="1" customWidth="1"/>
    <col min="10758" max="11008" width="9.1796875" style="444"/>
    <col min="11009" max="11009" width="3.81640625" style="444" customWidth="1"/>
    <col min="11010" max="11010" width="92.1796875" style="444" bestFit="1" customWidth="1"/>
    <col min="11011" max="11011" width="1.7265625" style="444" customWidth="1"/>
    <col min="11012" max="11012" width="3.81640625" style="444" customWidth="1"/>
    <col min="11013" max="11013" width="91.26953125" style="444" bestFit="1" customWidth="1"/>
    <col min="11014" max="11264" width="9.1796875" style="444"/>
    <col min="11265" max="11265" width="3.81640625" style="444" customWidth="1"/>
    <col min="11266" max="11266" width="92.1796875" style="444" bestFit="1" customWidth="1"/>
    <col min="11267" max="11267" width="1.7265625" style="444" customWidth="1"/>
    <col min="11268" max="11268" width="3.81640625" style="444" customWidth="1"/>
    <col min="11269" max="11269" width="91.26953125" style="444" bestFit="1" customWidth="1"/>
    <col min="11270" max="11520" width="9.1796875" style="444"/>
    <col min="11521" max="11521" width="3.81640625" style="444" customWidth="1"/>
    <col min="11522" max="11522" width="92.1796875" style="444" bestFit="1" customWidth="1"/>
    <col min="11523" max="11523" width="1.7265625" style="444" customWidth="1"/>
    <col min="11524" max="11524" width="3.81640625" style="444" customWidth="1"/>
    <col min="11525" max="11525" width="91.26953125" style="444" bestFit="1" customWidth="1"/>
    <col min="11526" max="11776" width="9.1796875" style="444"/>
    <col min="11777" max="11777" width="3.81640625" style="444" customWidth="1"/>
    <col min="11778" max="11778" width="92.1796875" style="444" bestFit="1" customWidth="1"/>
    <col min="11779" max="11779" width="1.7265625" style="444" customWidth="1"/>
    <col min="11780" max="11780" width="3.81640625" style="444" customWidth="1"/>
    <col min="11781" max="11781" width="91.26953125" style="444" bestFit="1" customWidth="1"/>
    <col min="11782" max="12032" width="9.1796875" style="444"/>
    <col min="12033" max="12033" width="3.81640625" style="444" customWidth="1"/>
    <col min="12034" max="12034" width="92.1796875" style="444" bestFit="1" customWidth="1"/>
    <col min="12035" max="12035" width="1.7265625" style="444" customWidth="1"/>
    <col min="12036" max="12036" width="3.81640625" style="444" customWidth="1"/>
    <col min="12037" max="12037" width="91.26953125" style="444" bestFit="1" customWidth="1"/>
    <col min="12038" max="12288" width="9.1796875" style="444"/>
    <col min="12289" max="12289" width="3.81640625" style="444" customWidth="1"/>
    <col min="12290" max="12290" width="92.1796875" style="444" bestFit="1" customWidth="1"/>
    <col min="12291" max="12291" width="1.7265625" style="444" customWidth="1"/>
    <col min="12292" max="12292" width="3.81640625" style="444" customWidth="1"/>
    <col min="12293" max="12293" width="91.26953125" style="444" bestFit="1" customWidth="1"/>
    <col min="12294" max="12544" width="9.1796875" style="444"/>
    <col min="12545" max="12545" width="3.81640625" style="444" customWidth="1"/>
    <col min="12546" max="12546" width="92.1796875" style="444" bestFit="1" customWidth="1"/>
    <col min="12547" max="12547" width="1.7265625" style="444" customWidth="1"/>
    <col min="12548" max="12548" width="3.81640625" style="444" customWidth="1"/>
    <col min="12549" max="12549" width="91.26953125" style="444" bestFit="1" customWidth="1"/>
    <col min="12550" max="12800" width="9.1796875" style="444"/>
    <col min="12801" max="12801" width="3.81640625" style="444" customWidth="1"/>
    <col min="12802" max="12802" width="92.1796875" style="444" bestFit="1" customWidth="1"/>
    <col min="12803" max="12803" width="1.7265625" style="444" customWidth="1"/>
    <col min="12804" max="12804" width="3.81640625" style="444" customWidth="1"/>
    <col min="12805" max="12805" width="91.26953125" style="444" bestFit="1" customWidth="1"/>
    <col min="12806" max="13056" width="9.1796875" style="444"/>
    <col min="13057" max="13057" width="3.81640625" style="444" customWidth="1"/>
    <col min="13058" max="13058" width="92.1796875" style="444" bestFit="1" customWidth="1"/>
    <col min="13059" max="13059" width="1.7265625" style="444" customWidth="1"/>
    <col min="13060" max="13060" width="3.81640625" style="444" customWidth="1"/>
    <col min="13061" max="13061" width="91.26953125" style="444" bestFit="1" customWidth="1"/>
    <col min="13062" max="13312" width="9.1796875" style="444"/>
    <col min="13313" max="13313" width="3.81640625" style="444" customWidth="1"/>
    <col min="13314" max="13314" width="92.1796875" style="444" bestFit="1" customWidth="1"/>
    <col min="13315" max="13315" width="1.7265625" style="444" customWidth="1"/>
    <col min="13316" max="13316" width="3.81640625" style="444" customWidth="1"/>
    <col min="13317" max="13317" width="91.26953125" style="444" bestFit="1" customWidth="1"/>
    <col min="13318" max="13568" width="9.1796875" style="444"/>
    <col min="13569" max="13569" width="3.81640625" style="444" customWidth="1"/>
    <col min="13570" max="13570" width="92.1796875" style="444" bestFit="1" customWidth="1"/>
    <col min="13571" max="13571" width="1.7265625" style="444" customWidth="1"/>
    <col min="13572" max="13572" width="3.81640625" style="444" customWidth="1"/>
    <col min="13573" max="13573" width="91.26953125" style="444" bestFit="1" customWidth="1"/>
    <col min="13574" max="13824" width="9.1796875" style="444"/>
    <col min="13825" max="13825" width="3.81640625" style="444" customWidth="1"/>
    <col min="13826" max="13826" width="92.1796875" style="444" bestFit="1" customWidth="1"/>
    <col min="13827" max="13827" width="1.7265625" style="444" customWidth="1"/>
    <col min="13828" max="13828" width="3.81640625" style="444" customWidth="1"/>
    <col min="13829" max="13829" width="91.26953125" style="444" bestFit="1" customWidth="1"/>
    <col min="13830" max="14080" width="9.1796875" style="444"/>
    <col min="14081" max="14081" width="3.81640625" style="444" customWidth="1"/>
    <col min="14082" max="14082" width="92.1796875" style="444" bestFit="1" customWidth="1"/>
    <col min="14083" max="14083" width="1.7265625" style="444" customWidth="1"/>
    <col min="14084" max="14084" width="3.81640625" style="444" customWidth="1"/>
    <col min="14085" max="14085" width="91.26953125" style="444" bestFit="1" customWidth="1"/>
    <col min="14086" max="14336" width="9.1796875" style="444"/>
    <col min="14337" max="14337" width="3.81640625" style="444" customWidth="1"/>
    <col min="14338" max="14338" width="92.1796875" style="444" bestFit="1" customWidth="1"/>
    <col min="14339" max="14339" width="1.7265625" style="444" customWidth="1"/>
    <col min="14340" max="14340" width="3.81640625" style="444" customWidth="1"/>
    <col min="14341" max="14341" width="91.26953125" style="444" bestFit="1" customWidth="1"/>
    <col min="14342" max="14592" width="9.1796875" style="444"/>
    <col min="14593" max="14593" width="3.81640625" style="444" customWidth="1"/>
    <col min="14594" max="14594" width="92.1796875" style="444" bestFit="1" customWidth="1"/>
    <col min="14595" max="14595" width="1.7265625" style="444" customWidth="1"/>
    <col min="14596" max="14596" width="3.81640625" style="444" customWidth="1"/>
    <col min="14597" max="14597" width="91.26953125" style="444" bestFit="1" customWidth="1"/>
    <col min="14598" max="14848" width="9.1796875" style="444"/>
    <col min="14849" max="14849" width="3.81640625" style="444" customWidth="1"/>
    <col min="14850" max="14850" width="92.1796875" style="444" bestFit="1" customWidth="1"/>
    <col min="14851" max="14851" width="1.7265625" style="444" customWidth="1"/>
    <col min="14852" max="14852" width="3.81640625" style="444" customWidth="1"/>
    <col min="14853" max="14853" width="91.26953125" style="444" bestFit="1" customWidth="1"/>
    <col min="14854" max="15104" width="9.1796875" style="444"/>
    <col min="15105" max="15105" width="3.81640625" style="444" customWidth="1"/>
    <col min="15106" max="15106" width="92.1796875" style="444" bestFit="1" customWidth="1"/>
    <col min="15107" max="15107" width="1.7265625" style="444" customWidth="1"/>
    <col min="15108" max="15108" width="3.81640625" style="444" customWidth="1"/>
    <col min="15109" max="15109" width="91.26953125" style="444" bestFit="1" customWidth="1"/>
    <col min="15110" max="15360" width="9.1796875" style="444"/>
    <col min="15361" max="15361" width="3.81640625" style="444" customWidth="1"/>
    <col min="15362" max="15362" width="92.1796875" style="444" bestFit="1" customWidth="1"/>
    <col min="15363" max="15363" width="1.7265625" style="444" customWidth="1"/>
    <col min="15364" max="15364" width="3.81640625" style="444" customWidth="1"/>
    <col min="15365" max="15365" width="91.26953125" style="444" bestFit="1" customWidth="1"/>
    <col min="15366" max="15616" width="9.1796875" style="444"/>
    <col min="15617" max="15617" width="3.81640625" style="444" customWidth="1"/>
    <col min="15618" max="15618" width="92.1796875" style="444" bestFit="1" customWidth="1"/>
    <col min="15619" max="15619" width="1.7265625" style="444" customWidth="1"/>
    <col min="15620" max="15620" width="3.81640625" style="444" customWidth="1"/>
    <col min="15621" max="15621" width="91.26953125" style="444" bestFit="1" customWidth="1"/>
    <col min="15622" max="15872" width="9.1796875" style="444"/>
    <col min="15873" max="15873" width="3.81640625" style="444" customWidth="1"/>
    <col min="15874" max="15874" width="92.1796875" style="444" bestFit="1" customWidth="1"/>
    <col min="15875" max="15875" width="1.7265625" style="444" customWidth="1"/>
    <col min="15876" max="15876" width="3.81640625" style="444" customWidth="1"/>
    <col min="15877" max="15877" width="91.26953125" style="444" bestFit="1" customWidth="1"/>
    <col min="15878" max="16128" width="9.1796875" style="444"/>
    <col min="16129" max="16129" width="3.81640625" style="444" customWidth="1"/>
    <col min="16130" max="16130" width="92.1796875" style="444" bestFit="1" customWidth="1"/>
    <col min="16131" max="16131" width="1.7265625" style="444" customWidth="1"/>
    <col min="16132" max="16132" width="3.81640625" style="444" customWidth="1"/>
    <col min="16133" max="16133" width="91.26953125" style="444" bestFit="1" customWidth="1"/>
    <col min="16134" max="16384" width="9.1796875" style="444"/>
  </cols>
  <sheetData>
    <row r="1" spans="1:16">
      <c r="A1" s="441"/>
      <c r="B1" s="442"/>
      <c r="C1" s="441"/>
      <c r="D1" s="441"/>
      <c r="E1" s="443"/>
      <c r="F1" s="441"/>
      <c r="G1" s="441"/>
      <c r="H1" s="441"/>
      <c r="I1" s="441"/>
      <c r="J1" s="441"/>
      <c r="K1" s="441"/>
      <c r="L1" s="441"/>
      <c r="M1" s="441"/>
      <c r="N1" s="441"/>
      <c r="O1" s="441"/>
      <c r="P1" s="441"/>
    </row>
    <row r="2" spans="1:16">
      <c r="A2" s="458" t="s">
        <v>65</v>
      </c>
      <c r="B2" s="441"/>
      <c r="C2" s="441"/>
      <c r="D2" s="458" t="s">
        <v>4</v>
      </c>
      <c r="E2" s="441"/>
      <c r="F2" s="441"/>
      <c r="G2" s="441"/>
      <c r="H2" s="441"/>
      <c r="I2" s="441"/>
      <c r="J2" s="441"/>
      <c r="K2" s="441"/>
      <c r="L2" s="441"/>
      <c r="M2" s="441"/>
      <c r="N2" s="441"/>
      <c r="O2" s="441"/>
      <c r="P2" s="441"/>
    </row>
    <row r="3" spans="1:16" ht="13.5" customHeight="1">
      <c r="A3" s="445"/>
      <c r="B3" s="441"/>
      <c r="C3" s="441"/>
      <c r="D3" s="445"/>
      <c r="E3" s="441"/>
      <c r="F3" s="441"/>
      <c r="G3" s="441"/>
      <c r="H3" s="441"/>
      <c r="I3" s="441"/>
      <c r="J3" s="441"/>
      <c r="K3" s="441"/>
      <c r="L3" s="441"/>
      <c r="M3" s="441"/>
      <c r="N3" s="441"/>
      <c r="O3" s="441"/>
      <c r="P3" s="441"/>
    </row>
    <row r="4" spans="1:16" ht="21.75" customHeight="1">
      <c r="A4" s="446" t="s">
        <v>250</v>
      </c>
      <c r="B4" s="441"/>
      <c r="C4" s="441"/>
      <c r="D4" s="444" t="s">
        <v>368</v>
      </c>
      <c r="E4" s="441"/>
      <c r="F4" s="441"/>
      <c r="G4" s="441"/>
      <c r="H4" s="441"/>
      <c r="I4" s="441"/>
      <c r="J4" s="441"/>
      <c r="K4" s="441"/>
      <c r="L4" s="441"/>
      <c r="M4" s="441"/>
      <c r="N4" s="441"/>
      <c r="O4" s="441"/>
      <c r="P4" s="441"/>
    </row>
    <row r="5" spans="1:16" ht="13.5" customHeight="1">
      <c r="A5" s="441"/>
      <c r="B5" s="447"/>
      <c r="C5" s="441"/>
      <c r="D5" s="441"/>
      <c r="E5" s="447"/>
      <c r="F5" s="441"/>
      <c r="G5" s="441"/>
      <c r="H5" s="441"/>
      <c r="I5" s="441"/>
      <c r="J5" s="441"/>
      <c r="K5" s="441"/>
      <c r="L5" s="441"/>
      <c r="M5" s="441"/>
      <c r="N5" s="441"/>
      <c r="O5" s="441"/>
      <c r="P5" s="441"/>
    </row>
    <row r="6" spans="1:16" ht="28">
      <c r="A6" s="448" t="s">
        <v>8</v>
      </c>
      <c r="B6" s="451" t="s">
        <v>391</v>
      </c>
      <c r="C6" s="449"/>
      <c r="D6" s="448" t="s">
        <v>8</v>
      </c>
      <c r="E6" s="452" t="s">
        <v>399</v>
      </c>
      <c r="F6" s="472"/>
      <c r="G6" s="472"/>
      <c r="H6" s="472"/>
      <c r="I6" s="472"/>
      <c r="J6" s="472"/>
      <c r="K6" s="472"/>
      <c r="L6" s="472"/>
      <c r="M6" s="472"/>
      <c r="N6" s="472"/>
      <c r="O6" s="472"/>
      <c r="P6" s="472"/>
    </row>
    <row r="7" spans="1:16" ht="28">
      <c r="A7" s="448" t="s">
        <v>8</v>
      </c>
      <c r="B7" s="450" t="s">
        <v>392</v>
      </c>
      <c r="C7" s="451"/>
      <c r="D7" s="448" t="s">
        <v>8</v>
      </c>
      <c r="E7" s="452" t="s">
        <v>400</v>
      </c>
      <c r="F7" s="472"/>
      <c r="G7" s="472"/>
      <c r="H7" s="472"/>
      <c r="I7" s="472"/>
      <c r="J7" s="472"/>
      <c r="K7" s="472"/>
      <c r="L7" s="472"/>
      <c r="M7" s="472"/>
      <c r="N7" s="472"/>
      <c r="O7" s="472"/>
      <c r="P7" s="472"/>
    </row>
    <row r="8" spans="1:16" ht="28">
      <c r="A8" s="448" t="s">
        <v>8</v>
      </c>
      <c r="B8" s="451" t="s">
        <v>393</v>
      </c>
      <c r="C8" s="451"/>
      <c r="D8" s="448" t="s">
        <v>8</v>
      </c>
      <c r="E8" s="451" t="s">
        <v>401</v>
      </c>
      <c r="F8" s="472"/>
      <c r="G8" s="472"/>
      <c r="H8" s="472"/>
      <c r="I8" s="472"/>
      <c r="J8" s="472"/>
      <c r="K8" s="472"/>
      <c r="L8" s="472"/>
      <c r="M8" s="472"/>
      <c r="N8" s="472"/>
      <c r="O8" s="472"/>
      <c r="P8" s="472"/>
    </row>
    <row r="9" spans="1:16" ht="28">
      <c r="A9" s="448" t="s">
        <v>8</v>
      </c>
      <c r="B9" s="451" t="s">
        <v>394</v>
      </c>
      <c r="C9" s="451"/>
      <c r="D9" s="448" t="s">
        <v>8</v>
      </c>
      <c r="E9" s="451" t="s">
        <v>402</v>
      </c>
      <c r="F9" s="472"/>
      <c r="G9" s="472"/>
      <c r="H9" s="472"/>
      <c r="I9" s="472"/>
      <c r="J9" s="472"/>
      <c r="K9" s="472"/>
      <c r="L9" s="472"/>
      <c r="M9" s="472"/>
      <c r="N9" s="472"/>
      <c r="O9" s="472"/>
      <c r="P9" s="472"/>
    </row>
    <row r="10" spans="1:16" ht="28">
      <c r="A10" s="448" t="s">
        <v>8</v>
      </c>
      <c r="B10" s="451" t="s">
        <v>395</v>
      </c>
      <c r="C10" s="451"/>
      <c r="D10" s="448" t="s">
        <v>8</v>
      </c>
      <c r="E10" s="451" t="s">
        <v>403</v>
      </c>
      <c r="F10" s="472"/>
      <c r="G10" s="472"/>
      <c r="H10" s="472"/>
      <c r="I10" s="472"/>
      <c r="J10" s="472"/>
      <c r="K10" s="472"/>
      <c r="L10" s="472"/>
      <c r="M10" s="472"/>
      <c r="N10" s="472"/>
      <c r="O10" s="472"/>
      <c r="P10" s="472"/>
    </row>
    <row r="11" spans="1:16" ht="28">
      <c r="A11" s="448" t="s">
        <v>8</v>
      </c>
      <c r="B11" s="451" t="s">
        <v>396</v>
      </c>
      <c r="C11" s="451"/>
      <c r="D11" s="448" t="s">
        <v>8</v>
      </c>
      <c r="E11" s="451" t="s">
        <v>404</v>
      </c>
      <c r="F11" s="472"/>
      <c r="G11" s="472"/>
      <c r="H11" s="472"/>
      <c r="I11" s="472"/>
      <c r="J11" s="472"/>
      <c r="K11" s="472"/>
      <c r="L11" s="472"/>
      <c r="M11" s="472"/>
      <c r="N11" s="472"/>
      <c r="O11" s="472"/>
      <c r="P11" s="472"/>
    </row>
    <row r="12" spans="1:16" ht="42">
      <c r="A12" s="448" t="s">
        <v>8</v>
      </c>
      <c r="B12" s="451" t="s">
        <v>397</v>
      </c>
      <c r="C12" s="451"/>
      <c r="D12" s="448" t="s">
        <v>8</v>
      </c>
      <c r="E12" s="451" t="s">
        <v>405</v>
      </c>
      <c r="F12" s="472"/>
      <c r="G12" s="472"/>
      <c r="H12" s="472"/>
      <c r="I12" s="472"/>
      <c r="J12" s="472"/>
      <c r="K12" s="472"/>
      <c r="L12" s="472"/>
      <c r="M12" s="472"/>
      <c r="N12" s="472"/>
      <c r="O12" s="472"/>
      <c r="P12" s="472"/>
    </row>
    <row r="13" spans="1:16" ht="28">
      <c r="A13" s="448" t="s">
        <v>8</v>
      </c>
      <c r="B13" s="451" t="s">
        <v>398</v>
      </c>
      <c r="C13" s="451"/>
      <c r="D13" s="448" t="s">
        <v>8</v>
      </c>
      <c r="E13" s="451" t="s">
        <v>406</v>
      </c>
      <c r="F13" s="472"/>
      <c r="G13" s="472"/>
      <c r="H13" s="472"/>
      <c r="I13" s="472"/>
      <c r="J13" s="472"/>
      <c r="K13" s="472"/>
      <c r="L13" s="472"/>
      <c r="M13" s="472"/>
      <c r="N13" s="472"/>
      <c r="O13" s="472"/>
      <c r="P13" s="472"/>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G46"/>
  <sheetViews>
    <sheetView topLeftCell="A19" zoomScaleNormal="100" workbookViewId="0">
      <selection activeCell="E14" sqref="E14"/>
    </sheetView>
  </sheetViews>
  <sheetFormatPr defaultColWidth="9.1796875" defaultRowHeight="11.5"/>
  <cols>
    <col min="1" max="1" width="37.7265625" style="63" customWidth="1"/>
    <col min="2" max="2" width="12.453125" style="63" bestFit="1" customWidth="1"/>
    <col min="3" max="3" width="13.7265625" style="63" bestFit="1" customWidth="1"/>
    <col min="4" max="4" width="14.26953125" style="63" bestFit="1" customWidth="1"/>
    <col min="5" max="5" width="9.54296875" style="63" customWidth="1"/>
    <col min="6" max="6" width="9" style="63" customWidth="1"/>
    <col min="7" max="7" width="12" style="68" bestFit="1" customWidth="1"/>
    <col min="8" max="16384" width="9.1796875" style="63"/>
  </cols>
  <sheetData>
    <row r="1" spans="1:33" s="60" customFormat="1" ht="16.5" customHeight="1">
      <c r="A1" s="480" t="s">
        <v>206</v>
      </c>
      <c r="B1" s="480"/>
      <c r="C1" s="480"/>
      <c r="D1" s="480"/>
      <c r="E1" s="480"/>
      <c r="F1" s="480"/>
      <c r="G1" s="265"/>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481" t="s">
        <v>55</v>
      </c>
      <c r="B2" s="481"/>
      <c r="C2" s="481"/>
      <c r="D2" s="481"/>
      <c r="E2" s="481"/>
      <c r="F2" s="481"/>
      <c r="G2" s="265"/>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477" t="s">
        <v>136</v>
      </c>
      <c r="B3" s="477"/>
      <c r="C3" s="477"/>
      <c r="D3" s="477"/>
      <c r="E3" s="477"/>
      <c r="F3" s="477"/>
      <c r="G3" s="265"/>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302"/>
      <c r="B6" s="303"/>
      <c r="C6" s="304"/>
      <c r="D6" s="413" t="s">
        <v>50</v>
      </c>
      <c r="E6" s="482" t="s">
        <v>12</v>
      </c>
      <c r="F6" s="483"/>
    </row>
    <row r="7" spans="1:33" ht="12" customHeight="1">
      <c r="A7" s="305" t="s">
        <v>13</v>
      </c>
      <c r="B7" s="482" t="s">
        <v>251</v>
      </c>
      <c r="C7" s="483"/>
      <c r="D7" s="413" t="s">
        <v>14</v>
      </c>
      <c r="E7" s="482" t="s">
        <v>14</v>
      </c>
      <c r="F7" s="483"/>
    </row>
    <row r="8" spans="1:33" ht="12" customHeight="1">
      <c r="A8" s="306" t="s">
        <v>16</v>
      </c>
      <c r="B8" s="478" t="s">
        <v>252</v>
      </c>
      <c r="C8" s="479"/>
      <c r="D8" s="340" t="s">
        <v>51</v>
      </c>
      <c r="E8" s="478" t="s">
        <v>18</v>
      </c>
      <c r="F8" s="479"/>
    </row>
    <row r="9" spans="1:33" ht="12" customHeight="1">
      <c r="A9" s="307"/>
      <c r="B9" s="303"/>
      <c r="C9" s="304"/>
      <c r="D9" s="340" t="s">
        <v>19</v>
      </c>
      <c r="E9" s="478" t="s">
        <v>19</v>
      </c>
      <c r="F9" s="479"/>
    </row>
    <row r="10" spans="1:33" ht="14.25" customHeight="1" thickBot="1">
      <c r="A10" s="65" t="s">
        <v>386</v>
      </c>
      <c r="B10" s="66">
        <v>2018</v>
      </c>
      <c r="C10" s="222">
        <v>2019</v>
      </c>
      <c r="D10" s="66" t="s">
        <v>374</v>
      </c>
      <c r="E10" s="66">
        <v>2018</v>
      </c>
      <c r="F10" s="222">
        <v>2019</v>
      </c>
    </row>
    <row r="11" spans="1:33" ht="14.5" thickBot="1">
      <c r="A11" s="474" t="s">
        <v>327</v>
      </c>
      <c r="B11" s="474"/>
      <c r="C11" s="474"/>
      <c r="D11" s="474"/>
      <c r="E11" s="474"/>
      <c r="F11" s="474"/>
    </row>
    <row r="12" spans="1:33" ht="13.5" customHeight="1">
      <c r="A12" s="69" t="s">
        <v>172</v>
      </c>
      <c r="B12" s="160">
        <v>1238011.9825846017</v>
      </c>
      <c r="C12" s="160">
        <v>1499528.9614456806</v>
      </c>
      <c r="D12" s="221">
        <v>21.123945691955992</v>
      </c>
      <c r="E12" s="87">
        <v>3.2873859055965937</v>
      </c>
      <c r="F12" s="87">
        <v>3.7228987340642714</v>
      </c>
    </row>
    <row r="13" spans="1:33" ht="18" customHeight="1">
      <c r="A13" s="71" t="s">
        <v>249</v>
      </c>
      <c r="B13" s="454">
        <v>36421454.174916238</v>
      </c>
      <c r="C13" s="208">
        <v>38779003.133050792</v>
      </c>
      <c r="D13" s="221">
        <v>6.4729676822135707</v>
      </c>
      <c r="E13" s="90">
        <v>96.712614094403406</v>
      </c>
      <c r="F13" s="90">
        <v>96.277101265935727</v>
      </c>
    </row>
    <row r="14" spans="1:33" ht="13.5" customHeight="1">
      <c r="A14" s="72" t="s">
        <v>227</v>
      </c>
      <c r="B14" s="208"/>
      <c r="C14" s="208"/>
      <c r="D14" s="221"/>
      <c r="E14" s="90"/>
      <c r="F14" s="90"/>
    </row>
    <row r="15" spans="1:33" ht="14">
      <c r="A15" s="313" t="s">
        <v>9</v>
      </c>
      <c r="B15" s="314">
        <v>37659466.157500841</v>
      </c>
      <c r="C15" s="314">
        <v>40278532.094496474</v>
      </c>
      <c r="D15" s="315">
        <v>6.9546018683378952</v>
      </c>
      <c r="E15" s="316">
        <v>100</v>
      </c>
      <c r="F15" s="316">
        <v>100</v>
      </c>
    </row>
    <row r="16" spans="1:33" ht="12" thickBot="1">
      <c r="A16" s="73"/>
      <c r="B16" s="74"/>
      <c r="C16" s="277"/>
      <c r="D16" s="457"/>
      <c r="E16" s="75"/>
      <c r="F16" s="75"/>
    </row>
    <row r="17" spans="1:33" ht="14.25" customHeight="1" thickBot="1">
      <c r="A17" s="474" t="s">
        <v>324</v>
      </c>
      <c r="B17" s="474"/>
      <c r="C17" s="474"/>
      <c r="D17" s="474"/>
      <c r="E17" s="474"/>
      <c r="F17" s="474"/>
    </row>
    <row r="18" spans="1:33" ht="16.5" customHeight="1">
      <c r="A18" s="69" t="s">
        <v>171</v>
      </c>
      <c r="B18" s="160">
        <v>263130.92</v>
      </c>
      <c r="C18" s="160">
        <v>320906.21999999997</v>
      </c>
      <c r="D18" s="221">
        <v>21.956864666455765</v>
      </c>
      <c r="E18" s="87">
        <v>1.4789020042587948</v>
      </c>
      <c r="F18" s="87">
        <v>1.7157700833563982</v>
      </c>
    </row>
    <row r="19" spans="1:33" ht="20.25" customHeight="1">
      <c r="A19" s="71" t="s">
        <v>249</v>
      </c>
      <c r="B19" s="208">
        <v>17529185.220100001</v>
      </c>
      <c r="C19" s="208">
        <v>18382428.399999995</v>
      </c>
      <c r="D19" s="221">
        <v>4.8675575572195706</v>
      </c>
      <c r="E19" s="90">
        <v>98.521097995741187</v>
      </c>
      <c r="F19" s="90">
        <v>98.284229916643611</v>
      </c>
    </row>
    <row r="20" spans="1:33" ht="16.5" customHeight="1">
      <c r="A20" s="72" t="s">
        <v>227</v>
      </c>
      <c r="B20" s="208"/>
      <c r="C20" s="208"/>
      <c r="D20" s="221"/>
      <c r="E20" s="90"/>
      <c r="F20" s="90"/>
    </row>
    <row r="21" spans="1:33" ht="14">
      <c r="A21" s="313" t="s">
        <v>9</v>
      </c>
      <c r="B21" s="314">
        <v>17792316.140100002</v>
      </c>
      <c r="C21" s="314">
        <v>18703334.619999994</v>
      </c>
      <c r="D21" s="315">
        <v>5.1202916625719963</v>
      </c>
      <c r="E21" s="316">
        <v>100</v>
      </c>
      <c r="F21" s="317">
        <v>100</v>
      </c>
    </row>
    <row r="22" spans="1:33" ht="14">
      <c r="A22" s="77"/>
      <c r="B22" s="78"/>
      <c r="C22" s="223"/>
      <c r="D22" s="259"/>
      <c r="E22" s="79"/>
      <c r="F22" s="79"/>
    </row>
    <row r="23" spans="1:33" s="60" customFormat="1" ht="15.75" customHeight="1">
      <c r="A23" s="480" t="s">
        <v>56</v>
      </c>
      <c r="B23" s="480"/>
      <c r="C23" s="480"/>
      <c r="D23" s="480"/>
      <c r="E23" s="480"/>
      <c r="F23" s="480"/>
      <c r="G23" s="265"/>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477" t="s">
        <v>137</v>
      </c>
      <c r="B24" s="477"/>
      <c r="C24" s="477"/>
      <c r="D24" s="477"/>
      <c r="E24" s="477"/>
      <c r="F24" s="477"/>
      <c r="G24" s="265"/>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5"/>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8"/>
      <c r="B26" s="309"/>
      <c r="C26" s="310"/>
      <c r="D26" s="414" t="s">
        <v>50</v>
      </c>
      <c r="E26" s="475" t="s">
        <v>12</v>
      </c>
      <c r="F26" s="475"/>
    </row>
    <row r="27" spans="1:33" ht="12" customHeight="1">
      <c r="A27" s="308" t="s">
        <v>13</v>
      </c>
      <c r="B27" s="475" t="s">
        <v>170</v>
      </c>
      <c r="C27" s="475"/>
      <c r="D27" s="414" t="s">
        <v>14</v>
      </c>
      <c r="E27" s="475" t="s">
        <v>14</v>
      </c>
      <c r="F27" s="475"/>
    </row>
    <row r="28" spans="1:33" ht="12" customHeight="1">
      <c r="A28" s="311" t="s">
        <v>16</v>
      </c>
      <c r="B28" s="476" t="s">
        <v>169</v>
      </c>
      <c r="C28" s="476"/>
      <c r="D28" s="415" t="s">
        <v>51</v>
      </c>
      <c r="E28" s="476" t="s">
        <v>18</v>
      </c>
      <c r="F28" s="476"/>
    </row>
    <row r="29" spans="1:33" ht="12" customHeight="1">
      <c r="A29" s="311"/>
      <c r="B29" s="309"/>
      <c r="C29" s="310"/>
      <c r="D29" s="415" t="s">
        <v>19</v>
      </c>
      <c r="E29" s="476" t="s">
        <v>19</v>
      </c>
      <c r="F29" s="476"/>
    </row>
    <row r="30" spans="1:33" ht="15" customHeight="1" thickBot="1">
      <c r="A30" s="65" t="str">
        <f>A10</f>
        <v>Janar - Maj / January - May</v>
      </c>
      <c r="B30" s="66">
        <v>2018</v>
      </c>
      <c r="C30" s="222">
        <v>2019</v>
      </c>
      <c r="D30" s="66" t="s">
        <v>374</v>
      </c>
      <c r="E30" s="66">
        <v>2018</v>
      </c>
      <c r="F30" s="222">
        <v>2019</v>
      </c>
    </row>
    <row r="31" spans="1:33" ht="14.5" thickBot="1">
      <c r="A31" s="474" t="s">
        <v>325</v>
      </c>
      <c r="B31" s="474"/>
      <c r="C31" s="474"/>
      <c r="D31" s="474"/>
      <c r="E31" s="474"/>
      <c r="F31" s="474"/>
    </row>
    <row r="32" spans="1:33" ht="14">
      <c r="A32" s="69" t="s">
        <v>171</v>
      </c>
      <c r="B32" s="160">
        <v>3914</v>
      </c>
      <c r="C32" s="160">
        <v>5419</v>
      </c>
      <c r="D32" s="221">
        <v>38.451711803781308</v>
      </c>
      <c r="E32" s="87">
        <v>1.0774117893183699</v>
      </c>
      <c r="F32" s="87">
        <v>1.33244487282885</v>
      </c>
    </row>
    <row r="33" spans="1:6" ht="14">
      <c r="A33" s="71" t="s">
        <v>249</v>
      </c>
      <c r="B33" s="208">
        <v>359364</v>
      </c>
      <c r="C33" s="208">
        <v>401277</v>
      </c>
      <c r="D33" s="221">
        <v>11.663104818512714</v>
      </c>
      <c r="E33" s="90">
        <v>98.922588210681624</v>
      </c>
      <c r="F33" s="90">
        <v>98.667555127171156</v>
      </c>
    </row>
    <row r="34" spans="1:6" ht="13.5" customHeight="1">
      <c r="A34" s="72" t="s">
        <v>227</v>
      </c>
      <c r="B34" s="91"/>
      <c r="C34" s="91"/>
      <c r="D34" s="221"/>
      <c r="E34" s="90">
        <v>0</v>
      </c>
      <c r="F34" s="90">
        <v>0</v>
      </c>
    </row>
    <row r="35" spans="1:6" ht="14">
      <c r="A35" s="313" t="s">
        <v>9</v>
      </c>
      <c r="B35" s="314">
        <v>363278</v>
      </c>
      <c r="C35" s="314">
        <v>406696</v>
      </c>
      <c r="D35" s="315">
        <v>11.95172842836616</v>
      </c>
      <c r="E35" s="316">
        <v>100</v>
      </c>
      <c r="F35" s="317">
        <v>100</v>
      </c>
    </row>
    <row r="36" spans="1:6" ht="12" thickBot="1">
      <c r="A36" s="64"/>
      <c r="B36" s="84"/>
      <c r="C36" s="158"/>
      <c r="D36" s="260"/>
      <c r="E36" s="84"/>
      <c r="F36" s="84"/>
    </row>
    <row r="37" spans="1:6" ht="14.5" thickBot="1">
      <c r="A37" s="474" t="s">
        <v>326</v>
      </c>
      <c r="B37" s="474"/>
      <c r="C37" s="474"/>
      <c r="D37" s="474"/>
      <c r="E37" s="474"/>
      <c r="F37" s="474"/>
    </row>
    <row r="38" spans="1:6" ht="12.75" customHeight="1">
      <c r="A38" s="69" t="s">
        <v>172</v>
      </c>
      <c r="B38" s="160">
        <v>139</v>
      </c>
      <c r="C38" s="160">
        <v>143</v>
      </c>
      <c r="D38" s="221">
        <v>2.877697841726623</v>
      </c>
      <c r="E38" s="87">
        <v>0.23703147914464037</v>
      </c>
      <c r="F38" s="87">
        <v>0.25322283609576429</v>
      </c>
    </row>
    <row r="39" spans="1:6" ht="14">
      <c r="A39" s="71" t="s">
        <v>249</v>
      </c>
      <c r="B39" s="208">
        <v>58503</v>
      </c>
      <c r="C39" s="208">
        <v>56472</v>
      </c>
      <c r="D39" s="221">
        <v>-3.4716168401620395</v>
      </c>
      <c r="E39" s="90">
        <v>99.762968520855352</v>
      </c>
      <c r="F39" s="90">
        <v>99.747416762342141</v>
      </c>
    </row>
    <row r="40" spans="1:6" ht="15.75" customHeight="1">
      <c r="A40" s="72" t="s">
        <v>227</v>
      </c>
      <c r="B40" s="208"/>
      <c r="C40" s="208"/>
      <c r="D40" s="221"/>
      <c r="E40" s="90">
        <v>0</v>
      </c>
      <c r="F40" s="90">
        <v>0</v>
      </c>
    </row>
    <row r="41" spans="1:6" ht="14">
      <c r="A41" s="313" t="s">
        <v>9</v>
      </c>
      <c r="B41" s="314">
        <v>58642</v>
      </c>
      <c r="C41" s="314">
        <v>56615</v>
      </c>
      <c r="D41" s="315">
        <v>-3.4565669656560161</v>
      </c>
      <c r="E41" s="316">
        <v>99.999999999999986</v>
      </c>
      <c r="F41" s="317">
        <v>100.0006395984379</v>
      </c>
    </row>
    <row r="42" spans="1:6" ht="14">
      <c r="A42" s="77"/>
      <c r="B42" s="85"/>
      <c r="C42" s="224"/>
      <c r="D42" s="261"/>
      <c r="E42" s="86"/>
      <c r="F42" s="86"/>
    </row>
    <row r="43" spans="1:6" ht="13">
      <c r="A43" s="473" t="s">
        <v>152</v>
      </c>
      <c r="B43" s="473"/>
      <c r="C43" s="473" t="s">
        <v>153</v>
      </c>
      <c r="D43" s="473"/>
      <c r="E43" s="473"/>
      <c r="F43" s="473"/>
    </row>
    <row r="46" spans="1:6">
      <c r="B46" s="63" t="s">
        <v>207</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3"/>
  <sheetViews>
    <sheetView topLeftCell="A15" zoomScale="83" zoomScaleNormal="83" workbookViewId="0">
      <selection activeCell="G21" sqref="G21"/>
    </sheetView>
  </sheetViews>
  <sheetFormatPr defaultColWidth="9.1796875" defaultRowHeight="11.5"/>
  <cols>
    <col min="1" max="1" width="5.1796875" style="184" bestFit="1" customWidth="1"/>
    <col min="2" max="2" width="44.81640625" style="63" customWidth="1"/>
    <col min="3" max="4" width="11.26953125" style="63" bestFit="1" customWidth="1"/>
    <col min="5" max="5" width="9" style="63" bestFit="1" customWidth="1"/>
    <col min="6" max="6" width="8.26953125" style="63" customWidth="1"/>
    <col min="7" max="7" width="8.81640625" style="63" customWidth="1"/>
    <col min="8" max="8" width="13.81640625" style="68" bestFit="1" customWidth="1"/>
    <col min="9" max="16384" width="9.1796875" style="63"/>
  </cols>
  <sheetData>
    <row r="1" spans="1:22" s="60" customFormat="1" ht="15.75" customHeight="1">
      <c r="A1" s="176"/>
      <c r="B1" s="480"/>
      <c r="C1" s="480"/>
      <c r="D1" s="480"/>
      <c r="E1" s="480"/>
      <c r="F1" s="480"/>
      <c r="G1" s="480"/>
      <c r="H1" s="265"/>
      <c r="I1" s="59"/>
      <c r="J1" s="59"/>
      <c r="K1" s="59"/>
      <c r="L1" s="59"/>
      <c r="M1" s="59"/>
      <c r="N1" s="59"/>
      <c r="O1" s="59"/>
      <c r="P1" s="59"/>
      <c r="Q1" s="59"/>
      <c r="R1" s="59"/>
      <c r="S1" s="59"/>
      <c r="T1" s="59"/>
      <c r="U1" s="59"/>
      <c r="V1" s="59"/>
    </row>
    <row r="2" spans="1:22" s="60" customFormat="1" ht="15.75" customHeight="1">
      <c r="A2" s="480" t="s">
        <v>167</v>
      </c>
      <c r="B2" s="480"/>
      <c r="C2" s="480"/>
      <c r="D2" s="480"/>
      <c r="E2" s="480"/>
      <c r="F2" s="480"/>
      <c r="G2" s="480"/>
      <c r="H2" s="265"/>
      <c r="I2" s="59"/>
      <c r="J2" s="59"/>
      <c r="K2" s="59"/>
      <c r="L2" s="59"/>
      <c r="M2" s="59"/>
      <c r="N2" s="59"/>
      <c r="O2" s="59"/>
      <c r="P2" s="59"/>
      <c r="Q2" s="59"/>
      <c r="R2" s="59"/>
      <c r="S2" s="59"/>
      <c r="T2" s="59"/>
      <c r="U2" s="59"/>
      <c r="V2" s="59"/>
    </row>
    <row r="3" spans="1:22" s="60" customFormat="1" ht="15.75" customHeight="1">
      <c r="A3" s="477" t="s">
        <v>179</v>
      </c>
      <c r="B3" s="477"/>
      <c r="C3" s="477"/>
      <c r="D3" s="477"/>
      <c r="E3" s="477"/>
      <c r="F3" s="477"/>
      <c r="G3" s="477"/>
      <c r="H3" s="265"/>
      <c r="I3" s="59"/>
      <c r="J3" s="59"/>
      <c r="K3" s="59"/>
      <c r="L3" s="59"/>
      <c r="M3" s="59"/>
      <c r="N3" s="59"/>
      <c r="O3" s="59"/>
      <c r="P3" s="59"/>
      <c r="Q3" s="59"/>
      <c r="R3" s="59"/>
      <c r="S3" s="59"/>
      <c r="T3" s="59"/>
      <c r="U3" s="59"/>
      <c r="V3" s="59"/>
    </row>
    <row r="4" spans="1:22">
      <c r="A4" s="181"/>
      <c r="B4" s="64"/>
      <c r="C4" s="62"/>
      <c r="D4" s="62"/>
      <c r="E4" s="62"/>
      <c r="F4" s="62"/>
      <c r="G4" s="62"/>
    </row>
    <row r="5" spans="1:22" ht="12" customHeight="1">
      <c r="A5" s="318"/>
      <c r="B5" s="319"/>
      <c r="C5" s="303"/>
      <c r="D5" s="320"/>
      <c r="E5" s="321" t="s">
        <v>50</v>
      </c>
      <c r="F5" s="482" t="s">
        <v>12</v>
      </c>
      <c r="G5" s="475"/>
    </row>
    <row r="6" spans="1:22" ht="15.75" customHeight="1">
      <c r="A6" s="318" t="s">
        <v>47</v>
      </c>
      <c r="B6" s="308" t="s">
        <v>10</v>
      </c>
      <c r="C6" s="482" t="s">
        <v>251</v>
      </c>
      <c r="D6" s="483"/>
      <c r="E6" s="321" t="s">
        <v>14</v>
      </c>
      <c r="F6" s="482" t="s">
        <v>14</v>
      </c>
      <c r="G6" s="475"/>
    </row>
    <row r="7" spans="1:22" ht="13.5" customHeight="1">
      <c r="A7" s="322"/>
      <c r="B7" s="311" t="s">
        <v>180</v>
      </c>
      <c r="C7" s="478" t="s">
        <v>252</v>
      </c>
      <c r="D7" s="479"/>
      <c r="E7" s="312" t="s">
        <v>51</v>
      </c>
      <c r="F7" s="478" t="s">
        <v>18</v>
      </c>
      <c r="G7" s="476"/>
    </row>
    <row r="8" spans="1:22" ht="12" customHeight="1">
      <c r="A8" s="323"/>
      <c r="B8" s="311"/>
      <c r="C8" s="303"/>
      <c r="D8" s="320"/>
      <c r="E8" s="312" t="s">
        <v>19</v>
      </c>
      <c r="F8" s="478" t="s">
        <v>19</v>
      </c>
      <c r="G8" s="476"/>
    </row>
    <row r="9" spans="1:22" ht="16.5" customHeight="1" thickBot="1">
      <c r="A9" s="181"/>
      <c r="B9" s="65" t="str">
        <f>' F4'!A10</f>
        <v>Janar - Maj / January - May</v>
      </c>
      <c r="C9" s="66">
        <v>2018</v>
      </c>
      <c r="D9" s="222">
        <v>2019</v>
      </c>
      <c r="E9" s="66" t="s">
        <v>374</v>
      </c>
      <c r="F9" s="66">
        <v>2018</v>
      </c>
      <c r="G9" s="222">
        <v>2019</v>
      </c>
    </row>
    <row r="10" spans="1:22" ht="14.5" thickBot="1">
      <c r="A10" s="474" t="s">
        <v>328</v>
      </c>
      <c r="B10" s="474"/>
      <c r="C10" s="474"/>
      <c r="D10" s="474"/>
      <c r="E10" s="474"/>
      <c r="F10" s="474"/>
      <c r="G10" s="474"/>
    </row>
    <row r="11" spans="1:22" ht="13">
      <c r="A11" s="325" t="s">
        <v>242</v>
      </c>
      <c r="B11" s="324" t="s">
        <v>307</v>
      </c>
      <c r="C11" s="326">
        <v>1238011.9825846017</v>
      </c>
      <c r="D11" s="326">
        <v>1499528.9614456806</v>
      </c>
      <c r="E11" s="327">
        <v>21.123945691955992</v>
      </c>
      <c r="F11" s="328">
        <v>99.999999999999986</v>
      </c>
      <c r="G11" s="328">
        <v>100</v>
      </c>
    </row>
    <row r="12" spans="1:22" ht="13">
      <c r="A12" s="245"/>
      <c r="B12" s="246" t="s">
        <v>344</v>
      </c>
      <c r="C12" s="88">
        <v>0</v>
      </c>
      <c r="D12" s="88">
        <v>0</v>
      </c>
      <c r="E12" s="88"/>
      <c r="F12" s="88">
        <v>0</v>
      </c>
      <c r="G12" s="88">
        <v>0</v>
      </c>
    </row>
    <row r="13" spans="1:22" ht="13">
      <c r="A13" s="247"/>
      <c r="B13" s="434" t="s">
        <v>308</v>
      </c>
      <c r="C13" s="88">
        <v>209822.55</v>
      </c>
      <c r="D13" s="88">
        <v>371145.66000000003</v>
      </c>
      <c r="E13" s="89">
        <v>76.885496816238302</v>
      </c>
      <c r="F13" s="171">
        <v>16.948345650253945</v>
      </c>
      <c r="G13" s="171">
        <v>24.750816392514505</v>
      </c>
    </row>
    <row r="14" spans="1:22" ht="13">
      <c r="A14" s="247"/>
      <c r="B14" s="434" t="s">
        <v>370</v>
      </c>
      <c r="C14" s="88">
        <v>912069.22258460172</v>
      </c>
      <c r="D14" s="88">
        <v>994881.71144568059</v>
      </c>
      <c r="E14" s="89">
        <v>9.0796275995813858</v>
      </c>
      <c r="F14" s="171">
        <v>73.672083583591146</v>
      </c>
      <c r="G14" s="171">
        <v>66.346281867508921</v>
      </c>
    </row>
    <row r="15" spans="1:22" ht="13">
      <c r="A15" s="247"/>
      <c r="B15" s="434" t="s">
        <v>371</v>
      </c>
      <c r="C15" s="88">
        <v>0</v>
      </c>
      <c r="D15" s="88">
        <v>0</v>
      </c>
      <c r="E15" s="89"/>
      <c r="F15" s="88">
        <v>0</v>
      </c>
      <c r="G15" s="88">
        <v>0</v>
      </c>
    </row>
    <row r="16" spans="1:22" ht="13">
      <c r="A16" s="247"/>
      <c r="B16" s="434" t="s">
        <v>372</v>
      </c>
      <c r="C16" s="88">
        <v>79548.09</v>
      </c>
      <c r="D16" s="88">
        <v>103694.40000000001</v>
      </c>
      <c r="E16" s="89">
        <v>30.354355459697423</v>
      </c>
      <c r="F16" s="171">
        <v>6.4254701181427327</v>
      </c>
      <c r="G16" s="171">
        <v>6.9151315290389119</v>
      </c>
    </row>
    <row r="17" spans="1:7" ht="13">
      <c r="A17" s="247"/>
      <c r="B17" s="434" t="s">
        <v>373</v>
      </c>
      <c r="C17" s="88">
        <v>5360.78</v>
      </c>
      <c r="D17" s="88">
        <v>0</v>
      </c>
      <c r="E17" s="89"/>
      <c r="F17" s="171">
        <v>0.43301519495863694</v>
      </c>
      <c r="G17" s="171">
        <v>0</v>
      </c>
    </row>
    <row r="18" spans="1:7" ht="13">
      <c r="A18" s="247"/>
      <c r="B18" s="248" t="s">
        <v>346</v>
      </c>
      <c r="C18" s="88">
        <v>0</v>
      </c>
      <c r="D18" s="88">
        <v>0</v>
      </c>
      <c r="E18" s="89"/>
      <c r="F18" s="88">
        <v>0</v>
      </c>
      <c r="G18" s="88">
        <v>0</v>
      </c>
    </row>
    <row r="19" spans="1:7" ht="13">
      <c r="A19" s="247"/>
      <c r="B19" s="248" t="s">
        <v>347</v>
      </c>
      <c r="C19" s="88">
        <v>27192.41</v>
      </c>
      <c r="D19" s="88">
        <v>29807.19</v>
      </c>
      <c r="E19" s="89">
        <v>9.6158450096920376</v>
      </c>
      <c r="F19" s="171">
        <v>2.1964577389009041</v>
      </c>
      <c r="G19" s="171">
        <v>1.9877702109376529</v>
      </c>
    </row>
    <row r="20" spans="1:7" ht="13">
      <c r="A20" s="247"/>
      <c r="B20" s="248" t="s">
        <v>348</v>
      </c>
      <c r="C20" s="88">
        <v>4018.93</v>
      </c>
      <c r="D20" s="88">
        <v>0</v>
      </c>
      <c r="E20" s="89"/>
      <c r="F20" s="171">
        <v>0.32462771415262609</v>
      </c>
      <c r="G20" s="171">
        <v>0</v>
      </c>
    </row>
    <row r="21" spans="1:7" ht="13">
      <c r="A21" s="249"/>
      <c r="B21" s="248" t="s">
        <v>349</v>
      </c>
      <c r="C21" s="113">
        <v>0</v>
      </c>
      <c r="D21" s="88">
        <v>0</v>
      </c>
      <c r="E21" s="89"/>
      <c r="F21" s="88">
        <v>0</v>
      </c>
      <c r="G21" s="88">
        <v>0</v>
      </c>
    </row>
    <row r="22" spans="1:7" ht="13">
      <c r="A22" s="249"/>
      <c r="B22" s="248" t="s">
        <v>350</v>
      </c>
      <c r="C22" s="88">
        <v>0</v>
      </c>
      <c r="D22" s="88">
        <v>0</v>
      </c>
      <c r="E22" s="89"/>
      <c r="F22" s="88">
        <v>0</v>
      </c>
      <c r="G22" s="88">
        <v>0</v>
      </c>
    </row>
    <row r="23" spans="1:7" ht="26">
      <c r="A23" s="249"/>
      <c r="B23" s="248" t="s">
        <v>351</v>
      </c>
      <c r="C23" s="88">
        <v>0</v>
      </c>
      <c r="D23" s="88">
        <v>0</v>
      </c>
      <c r="E23" s="89"/>
      <c r="F23" s="88">
        <v>0</v>
      </c>
      <c r="G23" s="88">
        <v>0</v>
      </c>
    </row>
    <row r="24" spans="1:7" ht="13">
      <c r="A24" s="249"/>
      <c r="B24" s="248" t="s">
        <v>352</v>
      </c>
      <c r="C24" s="88">
        <v>0</v>
      </c>
      <c r="D24" s="88">
        <v>0</v>
      </c>
      <c r="E24" s="89"/>
      <c r="F24" s="88">
        <v>0</v>
      </c>
      <c r="G24" s="88">
        <v>0</v>
      </c>
    </row>
    <row r="25" spans="1:7" ht="13">
      <c r="A25" s="249"/>
      <c r="B25" s="248" t="s">
        <v>353</v>
      </c>
      <c r="C25" s="88">
        <v>0</v>
      </c>
      <c r="D25" s="88">
        <v>0</v>
      </c>
      <c r="E25" s="113"/>
      <c r="F25" s="88">
        <v>0</v>
      </c>
      <c r="G25" s="88">
        <v>0</v>
      </c>
    </row>
    <row r="26" spans="1:7" ht="13.5">
      <c r="A26" s="329" t="s">
        <v>243</v>
      </c>
      <c r="B26" s="330" t="s">
        <v>354</v>
      </c>
      <c r="C26" s="331">
        <v>0</v>
      </c>
      <c r="D26" s="332">
        <v>0</v>
      </c>
      <c r="E26" s="332"/>
      <c r="F26" s="332">
        <v>0</v>
      </c>
      <c r="G26" s="332">
        <v>0</v>
      </c>
    </row>
    <row r="27" spans="1:7" ht="13">
      <c r="A27" s="250"/>
      <c r="B27" s="248" t="s">
        <v>355</v>
      </c>
      <c r="C27" s="268">
        <v>0</v>
      </c>
      <c r="D27" s="268">
        <v>0</v>
      </c>
      <c r="E27" s="269"/>
      <c r="F27" s="268">
        <v>0</v>
      </c>
      <c r="G27" s="268">
        <v>0</v>
      </c>
    </row>
    <row r="28" spans="1:7" ht="13">
      <c r="A28" s="250"/>
      <c r="B28" s="248" t="s">
        <v>356</v>
      </c>
      <c r="C28" s="268">
        <v>0</v>
      </c>
      <c r="D28" s="268">
        <v>0</v>
      </c>
      <c r="E28" s="269"/>
      <c r="F28" s="268">
        <v>0</v>
      </c>
      <c r="G28" s="268">
        <v>0</v>
      </c>
    </row>
    <row r="29" spans="1:7" ht="40">
      <c r="A29" s="333" t="s">
        <v>244</v>
      </c>
      <c r="B29" s="330" t="s">
        <v>357</v>
      </c>
      <c r="C29" s="331">
        <v>0</v>
      </c>
      <c r="D29" s="332">
        <v>0</v>
      </c>
      <c r="E29" s="332"/>
      <c r="F29" s="332">
        <v>0</v>
      </c>
      <c r="G29" s="332">
        <v>0</v>
      </c>
    </row>
    <row r="30" spans="1:7" ht="27.5" thickBot="1">
      <c r="A30" s="251" t="s">
        <v>245</v>
      </c>
      <c r="B30" s="255" t="s">
        <v>358</v>
      </c>
      <c r="C30" s="270">
        <v>0</v>
      </c>
      <c r="D30" s="271">
        <v>0</v>
      </c>
      <c r="E30" s="272"/>
      <c r="F30" s="271">
        <v>0</v>
      </c>
      <c r="G30" s="271">
        <v>0</v>
      </c>
    </row>
    <row r="31" spans="1:7" ht="15" thickTop="1" thickBot="1">
      <c r="A31" s="334"/>
      <c r="B31" s="335" t="s">
        <v>241</v>
      </c>
      <c r="C31" s="336">
        <v>1238011.9825846017</v>
      </c>
      <c r="D31" s="336">
        <v>1499528.9614456806</v>
      </c>
      <c r="E31" s="337">
        <v>21.123945691955999</v>
      </c>
      <c r="F31" s="338">
        <v>99.999999999999986</v>
      </c>
      <c r="G31" s="338">
        <v>100</v>
      </c>
    </row>
    <row r="32" spans="1:7" ht="12" thickTop="1">
      <c r="A32" s="186"/>
      <c r="C32" s="68"/>
      <c r="D32" s="68"/>
    </row>
    <row r="36" spans="1:7" ht="14">
      <c r="A36" s="94"/>
      <c r="B36" s="95"/>
      <c r="C36" s="95"/>
      <c r="D36" s="95"/>
      <c r="E36" s="95"/>
      <c r="F36" s="95"/>
      <c r="G36" s="95"/>
    </row>
    <row r="37" spans="1:7" ht="14">
      <c r="A37" s="67"/>
      <c r="B37" s="96"/>
      <c r="C37" s="97"/>
      <c r="D37" s="97"/>
      <c r="E37" s="98"/>
      <c r="F37" s="97"/>
      <c r="G37" s="99"/>
    </row>
    <row r="38" spans="1:7" ht="14">
      <c r="A38" s="186"/>
      <c r="B38" s="100"/>
      <c r="C38" s="101"/>
      <c r="D38" s="101"/>
      <c r="E38" s="102"/>
      <c r="F38" s="103"/>
      <c r="G38" s="103"/>
    </row>
    <row r="39" spans="1:7" ht="14">
      <c r="A39" s="186"/>
      <c r="B39" s="100"/>
      <c r="C39" s="101"/>
      <c r="D39" s="101"/>
      <c r="E39" s="102"/>
      <c r="F39" s="103"/>
      <c r="G39" s="103"/>
    </row>
    <row r="40" spans="1:7" ht="14">
      <c r="A40" s="186"/>
      <c r="B40" s="100"/>
      <c r="C40" s="101"/>
      <c r="D40" s="101"/>
      <c r="E40" s="102"/>
      <c r="F40" s="103"/>
      <c r="G40" s="103"/>
    </row>
    <row r="41" spans="1:7" ht="14.25" customHeight="1">
      <c r="A41" s="186"/>
      <c r="B41" s="104"/>
      <c r="C41" s="105"/>
      <c r="D41" s="105"/>
      <c r="E41" s="102"/>
      <c r="F41" s="103"/>
      <c r="G41" s="103"/>
    </row>
    <row r="42" spans="1:7" ht="14">
      <c r="A42" s="186"/>
      <c r="B42" s="100"/>
      <c r="C42" s="105"/>
      <c r="D42" s="105"/>
      <c r="E42" s="102"/>
      <c r="F42" s="103"/>
      <c r="G42" s="103"/>
    </row>
    <row r="43" spans="1:7" ht="14">
      <c r="A43" s="186"/>
      <c r="B43" s="100"/>
      <c r="C43" s="105"/>
      <c r="D43" s="105"/>
      <c r="E43" s="102"/>
      <c r="F43" s="103"/>
      <c r="G43" s="103"/>
    </row>
    <row r="44" spans="1:7" ht="14">
      <c r="A44" s="186"/>
      <c r="B44" s="100"/>
      <c r="C44" s="105"/>
      <c r="D44" s="105"/>
      <c r="E44" s="102"/>
      <c r="F44" s="103"/>
      <c r="G44" s="103"/>
    </row>
    <row r="45" spans="1:7" ht="14">
      <c r="A45" s="186"/>
      <c r="B45" s="100"/>
      <c r="C45" s="105"/>
      <c r="D45" s="105"/>
      <c r="E45" s="102"/>
      <c r="F45" s="103"/>
      <c r="G45" s="103"/>
    </row>
    <row r="46" spans="1:7" ht="14">
      <c r="A46" s="186"/>
      <c r="B46" s="100"/>
      <c r="C46" s="105"/>
      <c r="D46" s="105"/>
      <c r="E46" s="102"/>
      <c r="F46" s="103"/>
      <c r="G46" s="103"/>
    </row>
    <row r="47" spans="1:7" ht="14">
      <c r="A47" s="186"/>
      <c r="B47" s="100"/>
      <c r="C47" s="105"/>
      <c r="D47" s="105"/>
      <c r="E47" s="102"/>
      <c r="F47" s="103"/>
      <c r="G47" s="103"/>
    </row>
    <row r="48" spans="1:7" ht="14">
      <c r="A48" s="186"/>
      <c r="B48" s="106"/>
      <c r="C48" s="105"/>
      <c r="D48" s="105"/>
      <c r="E48" s="102"/>
      <c r="F48" s="103"/>
      <c r="G48" s="103"/>
    </row>
    <row r="49" spans="1:7" ht="14">
      <c r="A49" s="186"/>
      <c r="B49" s="100"/>
      <c r="C49" s="105"/>
      <c r="D49" s="105"/>
      <c r="E49" s="102"/>
      <c r="F49" s="103"/>
      <c r="G49" s="103"/>
    </row>
    <row r="50" spans="1:7" ht="14">
      <c r="A50" s="186"/>
      <c r="B50" s="104"/>
      <c r="C50" s="105"/>
      <c r="D50" s="105"/>
      <c r="E50" s="102"/>
      <c r="F50" s="103"/>
      <c r="G50" s="103"/>
    </row>
    <row r="51" spans="1:7" ht="14">
      <c r="A51" s="187"/>
      <c r="B51" s="77"/>
      <c r="C51" s="78"/>
      <c r="D51" s="107"/>
      <c r="E51" s="108"/>
      <c r="F51" s="108"/>
      <c r="G51" s="109"/>
    </row>
    <row r="52" spans="1:7">
      <c r="A52" s="183"/>
      <c r="B52" s="110"/>
      <c r="C52" s="110"/>
      <c r="D52" s="110"/>
      <c r="E52" s="110"/>
      <c r="F52" s="110"/>
      <c r="G52" s="110"/>
    </row>
    <row r="53" spans="1:7">
      <c r="A53" s="183"/>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G32"/>
  <sheetViews>
    <sheetView topLeftCell="A7" zoomScale="84" zoomScaleNormal="84" workbookViewId="0">
      <selection activeCell="E31" sqref="E31"/>
    </sheetView>
  </sheetViews>
  <sheetFormatPr defaultColWidth="9.1796875" defaultRowHeight="12.5"/>
  <cols>
    <col min="1" max="1" width="5.1796875" style="185" bestFit="1" customWidth="1"/>
    <col min="2" max="2" width="44.81640625" style="111" customWidth="1"/>
    <col min="3" max="4" width="9.54296875" style="111" bestFit="1" customWidth="1"/>
    <col min="5" max="5" width="9" style="111" bestFit="1" customWidth="1"/>
    <col min="6" max="7" width="8.453125" style="111" bestFit="1" customWidth="1"/>
    <col min="8" max="16384" width="9.1796875" style="111"/>
  </cols>
  <sheetData>
    <row r="2" spans="1:7" ht="15.75" customHeight="1">
      <c r="A2" s="480" t="s">
        <v>181</v>
      </c>
      <c r="B2" s="480"/>
      <c r="C2" s="480"/>
      <c r="D2" s="480"/>
      <c r="E2" s="480"/>
      <c r="F2" s="480"/>
      <c r="G2" s="480"/>
    </row>
    <row r="3" spans="1:7" ht="15.5">
      <c r="A3" s="477" t="s">
        <v>182</v>
      </c>
      <c r="B3" s="477"/>
      <c r="C3" s="477"/>
      <c r="D3" s="477"/>
      <c r="E3" s="477"/>
      <c r="F3" s="477"/>
      <c r="G3" s="477"/>
    </row>
    <row r="5" spans="1:7" ht="14">
      <c r="A5" s="318"/>
      <c r="B5" s="319"/>
      <c r="C5" s="484" t="s">
        <v>150</v>
      </c>
      <c r="D5" s="485"/>
      <c r="E5" s="321" t="s">
        <v>50</v>
      </c>
      <c r="F5" s="482" t="s">
        <v>12</v>
      </c>
      <c r="G5" s="475"/>
    </row>
    <row r="6" spans="1:7" ht="14.25" customHeight="1">
      <c r="A6" s="318" t="s">
        <v>47</v>
      </c>
      <c r="B6" s="308" t="s">
        <v>10</v>
      </c>
      <c r="C6" s="482" t="s">
        <v>251</v>
      </c>
      <c r="D6" s="483"/>
      <c r="E6" s="321" t="s">
        <v>14</v>
      </c>
      <c r="F6" s="482" t="s">
        <v>14</v>
      </c>
      <c r="G6" s="475"/>
    </row>
    <row r="7" spans="1:7" ht="14">
      <c r="A7" s="322"/>
      <c r="B7" s="311" t="s">
        <v>180</v>
      </c>
      <c r="C7" s="478" t="s">
        <v>252</v>
      </c>
      <c r="D7" s="479"/>
      <c r="E7" s="312" t="s">
        <v>51</v>
      </c>
      <c r="F7" s="478" t="s">
        <v>18</v>
      </c>
      <c r="G7" s="476"/>
    </row>
    <row r="8" spans="1:7" ht="14">
      <c r="A8" s="323"/>
      <c r="B8" s="311"/>
      <c r="C8" s="303"/>
      <c r="D8" s="320"/>
      <c r="E8" s="312" t="s">
        <v>19</v>
      </c>
      <c r="F8" s="478" t="s">
        <v>19</v>
      </c>
      <c r="G8" s="476"/>
    </row>
    <row r="9" spans="1:7" ht="16.5" customHeight="1" thickBot="1">
      <c r="A9" s="181"/>
      <c r="B9" s="65" t="str">
        <f>' F4'!A10</f>
        <v>Janar - Maj / January - May</v>
      </c>
      <c r="C9" s="66">
        <v>2018</v>
      </c>
      <c r="D9" s="222">
        <v>2019</v>
      </c>
      <c r="E9" s="66" t="s">
        <v>374</v>
      </c>
      <c r="F9" s="66">
        <v>2018</v>
      </c>
      <c r="G9" s="222">
        <v>2019</v>
      </c>
    </row>
    <row r="10" spans="1:7" ht="14.5" thickBot="1">
      <c r="A10" s="474" t="s">
        <v>329</v>
      </c>
      <c r="B10" s="474"/>
      <c r="C10" s="474"/>
      <c r="D10" s="474"/>
      <c r="E10" s="474"/>
      <c r="F10" s="474"/>
      <c r="G10" s="474"/>
    </row>
    <row r="11" spans="1:7" ht="13">
      <c r="A11" s="325" t="s">
        <v>242</v>
      </c>
      <c r="B11" s="324" t="s">
        <v>307</v>
      </c>
      <c r="C11" s="326">
        <v>263130.92</v>
      </c>
      <c r="D11" s="326">
        <v>320906.21999999997</v>
      </c>
      <c r="E11" s="327">
        <v>21.956864666455765</v>
      </c>
      <c r="F11" s="328">
        <v>100</v>
      </c>
      <c r="G11" s="328">
        <v>100.00000000000001</v>
      </c>
    </row>
    <row r="12" spans="1:7" ht="13">
      <c r="A12" s="245"/>
      <c r="B12" s="246" t="s">
        <v>344</v>
      </c>
      <c r="C12" s="88">
        <v>0</v>
      </c>
      <c r="D12" s="88">
        <v>0</v>
      </c>
      <c r="E12" s="88"/>
      <c r="F12" s="88">
        <v>0</v>
      </c>
      <c r="G12" s="88">
        <v>0</v>
      </c>
    </row>
    <row r="13" spans="1:7" ht="13">
      <c r="A13" s="247"/>
      <c r="B13" s="434" t="s">
        <v>308</v>
      </c>
      <c r="C13" s="88">
        <v>42500</v>
      </c>
      <c r="D13" s="88">
        <v>42258.96</v>
      </c>
      <c r="E13" s="89">
        <v>-0.56715294117647419</v>
      </c>
      <c r="F13" s="171">
        <v>16.151655609306577</v>
      </c>
      <c r="G13" s="171">
        <v>13.16863225648914</v>
      </c>
    </row>
    <row r="14" spans="1:7" ht="13">
      <c r="A14" s="247"/>
      <c r="B14" s="434" t="s">
        <v>370</v>
      </c>
      <c r="C14" s="88">
        <v>209460.12</v>
      </c>
      <c r="D14" s="88">
        <v>272401.56</v>
      </c>
      <c r="E14" s="89">
        <v>30.049366915286789</v>
      </c>
      <c r="F14" s="171">
        <v>79.603005226447735</v>
      </c>
      <c r="G14" s="171">
        <v>84.885098207195867</v>
      </c>
    </row>
    <row r="15" spans="1:7" ht="13">
      <c r="A15" s="247"/>
      <c r="B15" s="434" t="s">
        <v>371</v>
      </c>
      <c r="C15" s="88">
        <v>0</v>
      </c>
      <c r="D15" s="88">
        <v>0</v>
      </c>
      <c r="E15" s="89"/>
      <c r="F15" s="88">
        <v>0</v>
      </c>
      <c r="G15" s="88">
        <v>0</v>
      </c>
    </row>
    <row r="16" spans="1:7" ht="13">
      <c r="A16" s="247"/>
      <c r="B16" s="434" t="s">
        <v>372</v>
      </c>
      <c r="C16" s="88">
        <v>7550.8</v>
      </c>
      <c r="D16" s="88">
        <v>361.7</v>
      </c>
      <c r="E16" s="89">
        <v>-95.209779096254692</v>
      </c>
      <c r="F16" s="171">
        <v>2.8695981452882848</v>
      </c>
      <c r="G16" s="171">
        <v>0.11271205650049414</v>
      </c>
    </row>
    <row r="17" spans="1:7" ht="13">
      <c r="A17" s="247"/>
      <c r="B17" s="434" t="s">
        <v>373</v>
      </c>
      <c r="C17" s="88">
        <v>0</v>
      </c>
      <c r="D17" s="88">
        <v>0</v>
      </c>
      <c r="E17" s="89"/>
      <c r="F17" s="88">
        <v>0</v>
      </c>
      <c r="G17" s="88">
        <v>0</v>
      </c>
    </row>
    <row r="18" spans="1:7" ht="13">
      <c r="A18" s="247"/>
      <c r="B18" s="248" t="s">
        <v>346</v>
      </c>
      <c r="C18" s="88">
        <v>0</v>
      </c>
      <c r="D18" s="88">
        <v>0</v>
      </c>
      <c r="E18" s="89"/>
      <c r="F18" s="88">
        <v>0</v>
      </c>
      <c r="G18" s="88">
        <v>0</v>
      </c>
    </row>
    <row r="19" spans="1:7" ht="13">
      <c r="A19" s="247"/>
      <c r="B19" s="248" t="s">
        <v>347</v>
      </c>
      <c r="C19" s="88">
        <v>3620</v>
      </c>
      <c r="D19" s="88">
        <v>5884</v>
      </c>
      <c r="E19" s="89">
        <v>62.541436464088406</v>
      </c>
      <c r="F19" s="171">
        <v>1.3757410189574073</v>
      </c>
      <c r="G19" s="171">
        <v>1.8335574798145078</v>
      </c>
    </row>
    <row r="20" spans="1:7" ht="13">
      <c r="A20" s="247"/>
      <c r="B20" s="248" t="s">
        <v>348</v>
      </c>
      <c r="C20" s="88">
        <v>0</v>
      </c>
      <c r="D20" s="88">
        <v>0</v>
      </c>
      <c r="E20" s="89"/>
      <c r="F20" s="88">
        <v>0</v>
      </c>
      <c r="G20" s="88">
        <v>0</v>
      </c>
    </row>
    <row r="21" spans="1:7" ht="13">
      <c r="A21" s="249"/>
      <c r="B21" s="248" t="s">
        <v>349</v>
      </c>
      <c r="C21" s="113">
        <v>0</v>
      </c>
      <c r="D21" s="88">
        <v>0</v>
      </c>
      <c r="E21" s="89"/>
      <c r="F21" s="88">
        <v>0</v>
      </c>
      <c r="G21" s="88">
        <v>0</v>
      </c>
    </row>
    <row r="22" spans="1:7" ht="13">
      <c r="A22" s="249"/>
      <c r="B22" s="248" t="s">
        <v>350</v>
      </c>
      <c r="C22" s="88">
        <v>0</v>
      </c>
      <c r="D22" s="88">
        <v>0</v>
      </c>
      <c r="E22" s="89"/>
      <c r="F22" s="88">
        <v>0</v>
      </c>
      <c r="G22" s="88">
        <v>0</v>
      </c>
    </row>
    <row r="23" spans="1:7" ht="26">
      <c r="A23" s="249"/>
      <c r="B23" s="248" t="s">
        <v>351</v>
      </c>
      <c r="C23" s="88">
        <v>0</v>
      </c>
      <c r="D23" s="88">
        <v>0</v>
      </c>
      <c r="E23" s="89"/>
      <c r="F23" s="88">
        <v>0</v>
      </c>
      <c r="G23" s="88">
        <v>0</v>
      </c>
    </row>
    <row r="24" spans="1:7" ht="13">
      <c r="A24" s="249"/>
      <c r="B24" s="248" t="s">
        <v>352</v>
      </c>
      <c r="C24" s="88">
        <v>0</v>
      </c>
      <c r="D24" s="88">
        <v>0</v>
      </c>
      <c r="E24" s="89"/>
      <c r="F24" s="88">
        <v>0</v>
      </c>
      <c r="G24" s="88">
        <v>0</v>
      </c>
    </row>
    <row r="25" spans="1:7" ht="13">
      <c r="A25" s="249"/>
      <c r="B25" s="248" t="s">
        <v>353</v>
      </c>
      <c r="C25" s="88">
        <v>0</v>
      </c>
      <c r="D25" s="88">
        <v>0</v>
      </c>
      <c r="E25" s="113"/>
      <c r="F25" s="88">
        <v>0</v>
      </c>
      <c r="G25" s="88">
        <v>0</v>
      </c>
    </row>
    <row r="26" spans="1:7" ht="13.5">
      <c r="A26" s="329" t="s">
        <v>243</v>
      </c>
      <c r="B26" s="330" t="s">
        <v>354</v>
      </c>
      <c r="C26" s="331">
        <v>0</v>
      </c>
      <c r="D26" s="332">
        <v>0</v>
      </c>
      <c r="E26" s="332"/>
      <c r="F26" s="332">
        <v>0</v>
      </c>
      <c r="G26" s="332">
        <v>0</v>
      </c>
    </row>
    <row r="27" spans="1:7" ht="13">
      <c r="A27" s="250"/>
      <c r="B27" s="248" t="s">
        <v>355</v>
      </c>
      <c r="C27" s="268">
        <v>0</v>
      </c>
      <c r="D27" s="268">
        <v>0</v>
      </c>
      <c r="E27" s="269"/>
      <c r="F27" s="268">
        <v>0</v>
      </c>
      <c r="G27" s="268">
        <v>0</v>
      </c>
    </row>
    <row r="28" spans="1:7" ht="13">
      <c r="A28" s="250"/>
      <c r="B28" s="248" t="s">
        <v>356</v>
      </c>
      <c r="C28" s="268">
        <v>0</v>
      </c>
      <c r="D28" s="268">
        <v>0</v>
      </c>
      <c r="E28" s="269"/>
      <c r="F28" s="268">
        <v>0</v>
      </c>
      <c r="G28" s="268">
        <v>0</v>
      </c>
    </row>
    <row r="29" spans="1:7" ht="40">
      <c r="A29" s="333" t="s">
        <v>244</v>
      </c>
      <c r="B29" s="330" t="s">
        <v>357</v>
      </c>
      <c r="C29" s="331">
        <v>0</v>
      </c>
      <c r="D29" s="332">
        <v>0</v>
      </c>
      <c r="E29" s="332"/>
      <c r="F29" s="332">
        <v>0</v>
      </c>
      <c r="G29" s="332">
        <v>0</v>
      </c>
    </row>
    <row r="30" spans="1:7" ht="27.5" thickBot="1">
      <c r="A30" s="251" t="s">
        <v>245</v>
      </c>
      <c r="B30" s="255" t="s">
        <v>358</v>
      </c>
      <c r="C30" s="270">
        <v>0</v>
      </c>
      <c r="D30" s="271">
        <v>0</v>
      </c>
      <c r="E30" s="272"/>
      <c r="F30" s="270">
        <v>0</v>
      </c>
      <c r="G30" s="271">
        <v>0</v>
      </c>
    </row>
    <row r="31" spans="1:7" ht="15" thickTop="1" thickBot="1">
      <c r="A31" s="334"/>
      <c r="B31" s="335" t="s">
        <v>241</v>
      </c>
      <c r="C31" s="339">
        <v>263130.92</v>
      </c>
      <c r="D31" s="336">
        <v>320906.21999999997</v>
      </c>
      <c r="E31" s="337">
        <v>21.956864666455765</v>
      </c>
      <c r="F31" s="338">
        <v>100</v>
      </c>
      <c r="G31" s="338">
        <v>100.00000000000001</v>
      </c>
    </row>
    <row r="32" spans="1:7"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U56"/>
  <sheetViews>
    <sheetView zoomScaleNormal="100" workbookViewId="0">
      <selection activeCell="I14" sqref="I14"/>
    </sheetView>
  </sheetViews>
  <sheetFormatPr defaultColWidth="9.1796875" defaultRowHeight="11.5"/>
  <cols>
    <col min="1" max="1" width="5.54296875" style="184" bestFit="1" customWidth="1"/>
    <col min="2" max="2" width="49.54296875" style="63" bestFit="1" customWidth="1"/>
    <col min="3" max="4" width="8.453125" style="63" bestFit="1" customWidth="1"/>
    <col min="5" max="5" width="10.1796875" style="76" bestFit="1" customWidth="1"/>
    <col min="6" max="7" width="8.453125" style="63" bestFit="1" customWidth="1"/>
    <col min="8" max="16384" width="9.1796875" style="63"/>
  </cols>
  <sheetData>
    <row r="2" spans="1:47" s="116" customFormat="1" ht="19.5" customHeight="1">
      <c r="A2" s="480" t="s">
        <v>57</v>
      </c>
      <c r="B2" s="480"/>
      <c r="C2" s="480"/>
      <c r="D2" s="480"/>
      <c r="E2" s="480"/>
      <c r="F2" s="480"/>
      <c r="G2" s="480"/>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477" t="s">
        <v>58</v>
      </c>
      <c r="B3" s="477"/>
      <c r="C3" s="477"/>
      <c r="D3" s="477"/>
      <c r="E3" s="477"/>
      <c r="F3" s="477"/>
      <c r="G3" s="477"/>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1"/>
      <c r="B4" s="64"/>
      <c r="C4" s="62"/>
      <c r="D4" s="62"/>
      <c r="E4" s="166"/>
      <c r="F4" s="62"/>
      <c r="G4" s="62"/>
    </row>
    <row r="5" spans="1:47" ht="12" customHeight="1">
      <c r="A5" s="318"/>
      <c r="B5" s="319"/>
      <c r="C5" s="309"/>
      <c r="D5" s="340"/>
      <c r="E5" s="341" t="s">
        <v>50</v>
      </c>
      <c r="F5" s="486" t="s">
        <v>12</v>
      </c>
      <c r="G5" s="487"/>
    </row>
    <row r="6" spans="1:47" ht="12" customHeight="1">
      <c r="A6" s="318" t="s">
        <v>49</v>
      </c>
      <c r="B6" s="308" t="s">
        <v>10</v>
      </c>
      <c r="C6" s="486" t="s">
        <v>45</v>
      </c>
      <c r="D6" s="487"/>
      <c r="E6" s="341" t="s">
        <v>14</v>
      </c>
      <c r="F6" s="486" t="s">
        <v>14</v>
      </c>
      <c r="G6" s="487"/>
    </row>
    <row r="7" spans="1:47" ht="12" customHeight="1">
      <c r="A7" s="322"/>
      <c r="B7" s="311" t="s">
        <v>180</v>
      </c>
      <c r="C7" s="488" t="s">
        <v>46</v>
      </c>
      <c r="D7" s="489"/>
      <c r="E7" s="342" t="s">
        <v>51</v>
      </c>
      <c r="F7" s="488" t="s">
        <v>18</v>
      </c>
      <c r="G7" s="489"/>
    </row>
    <row r="8" spans="1:47" ht="12" customHeight="1">
      <c r="A8" s="323"/>
      <c r="B8" s="311"/>
      <c r="C8" s="309"/>
      <c r="D8" s="340"/>
      <c r="E8" s="342" t="s">
        <v>19</v>
      </c>
      <c r="F8" s="478" t="s">
        <v>19</v>
      </c>
      <c r="G8" s="476"/>
    </row>
    <row r="9" spans="1:47" ht="16.5" customHeight="1" thickBot="1">
      <c r="A9" s="181"/>
      <c r="B9" s="65" t="str">
        <f>' F4'!A10</f>
        <v>Janar - Maj / January - May</v>
      </c>
      <c r="C9" s="66">
        <v>2018</v>
      </c>
      <c r="D9" s="222">
        <v>2019</v>
      </c>
      <c r="E9" s="66" t="s">
        <v>374</v>
      </c>
      <c r="F9" s="66">
        <v>2018</v>
      </c>
      <c r="G9" s="222">
        <v>2019</v>
      </c>
    </row>
    <row r="10" spans="1:47" ht="14.5" thickBot="1">
      <c r="A10" s="474" t="s">
        <v>330</v>
      </c>
      <c r="B10" s="474"/>
      <c r="C10" s="474"/>
      <c r="D10" s="474"/>
      <c r="E10" s="474"/>
      <c r="F10" s="474"/>
      <c r="G10" s="474"/>
    </row>
    <row r="11" spans="1:47" ht="13">
      <c r="A11" s="325" t="s">
        <v>242</v>
      </c>
      <c r="B11" s="324" t="s">
        <v>307</v>
      </c>
      <c r="C11" s="326">
        <v>3914</v>
      </c>
      <c r="D11" s="326">
        <v>5419</v>
      </c>
      <c r="E11" s="327">
        <v>38.451711803781308</v>
      </c>
      <c r="F11" s="328">
        <v>100</v>
      </c>
      <c r="G11" s="328">
        <v>100</v>
      </c>
    </row>
    <row r="12" spans="1:47" ht="13">
      <c r="A12" s="245"/>
      <c r="B12" s="246" t="s">
        <v>344</v>
      </c>
      <c r="C12" s="88">
        <v>0</v>
      </c>
      <c r="D12" s="88">
        <v>0</v>
      </c>
      <c r="E12" s="88">
        <v>0</v>
      </c>
      <c r="F12" s="88">
        <v>0</v>
      </c>
      <c r="G12" s="88">
        <v>0</v>
      </c>
    </row>
    <row r="13" spans="1:47" ht="13">
      <c r="A13" s="247"/>
      <c r="B13" s="434" t="s">
        <v>308</v>
      </c>
      <c r="C13" s="88">
        <v>1744</v>
      </c>
      <c r="D13" s="88">
        <v>2404</v>
      </c>
      <c r="E13" s="89">
        <v>37.844036697247695</v>
      </c>
      <c r="F13" s="171">
        <v>44.55799693408278</v>
      </c>
      <c r="G13" s="171">
        <v>44.362428492341763</v>
      </c>
    </row>
    <row r="14" spans="1:47" ht="13">
      <c r="A14" s="247"/>
      <c r="B14" s="434" t="s">
        <v>370</v>
      </c>
      <c r="C14" s="88">
        <v>696</v>
      </c>
      <c r="D14" s="88">
        <v>515</v>
      </c>
      <c r="E14" s="89">
        <v>-26.005747126436784</v>
      </c>
      <c r="F14" s="171">
        <v>17.78231987736331</v>
      </c>
      <c r="G14" s="171">
        <v>9.5035984498985044</v>
      </c>
    </row>
    <row r="15" spans="1:47" ht="13">
      <c r="A15" s="247"/>
      <c r="B15" s="434" t="s">
        <v>371</v>
      </c>
      <c r="C15" s="88">
        <v>0</v>
      </c>
      <c r="D15" s="88">
        <v>0</v>
      </c>
      <c r="E15" s="88">
        <v>0</v>
      </c>
      <c r="F15" s="88">
        <v>0</v>
      </c>
      <c r="G15" s="88">
        <v>0</v>
      </c>
    </row>
    <row r="16" spans="1:47" ht="13">
      <c r="A16" s="247"/>
      <c r="B16" s="434" t="s">
        <v>372</v>
      </c>
      <c r="C16" s="88">
        <v>1435</v>
      </c>
      <c r="D16" s="88">
        <v>2462</v>
      </c>
      <c r="E16" s="89">
        <v>71.567944250871079</v>
      </c>
      <c r="F16" s="171">
        <v>36.66326009197752</v>
      </c>
      <c r="G16" s="171">
        <v>45.432736667281787</v>
      </c>
    </row>
    <row r="17" spans="1:7" ht="13">
      <c r="A17" s="247"/>
      <c r="B17" s="248" t="s">
        <v>345</v>
      </c>
      <c r="C17" s="88">
        <v>0</v>
      </c>
      <c r="D17" s="88">
        <v>0</v>
      </c>
      <c r="E17" s="88">
        <v>0</v>
      </c>
      <c r="F17" s="88">
        <v>0</v>
      </c>
      <c r="G17" s="88">
        <v>0</v>
      </c>
    </row>
    <row r="18" spans="1:7" ht="13">
      <c r="A18" s="247"/>
      <c r="B18" s="248" t="s">
        <v>346</v>
      </c>
      <c r="C18" s="88">
        <v>0</v>
      </c>
      <c r="D18" s="88">
        <v>0</v>
      </c>
      <c r="E18" s="88">
        <v>0</v>
      </c>
      <c r="F18" s="88">
        <v>0</v>
      </c>
      <c r="G18" s="88">
        <v>0</v>
      </c>
    </row>
    <row r="19" spans="1:7" ht="13">
      <c r="A19" s="247"/>
      <c r="B19" s="248" t="s">
        <v>347</v>
      </c>
      <c r="C19" s="88">
        <v>39</v>
      </c>
      <c r="D19" s="88">
        <v>38</v>
      </c>
      <c r="E19" s="89">
        <v>-2.5641025641025661</v>
      </c>
      <c r="F19" s="171">
        <v>0.9964230965763925</v>
      </c>
      <c r="G19" s="171">
        <v>0.70123639047794795</v>
      </c>
    </row>
    <row r="20" spans="1:7" ht="13">
      <c r="A20" s="247"/>
      <c r="B20" s="248" t="s">
        <v>348</v>
      </c>
      <c r="C20" s="88">
        <v>0</v>
      </c>
      <c r="D20" s="88">
        <v>0</v>
      </c>
      <c r="E20" s="88">
        <v>0</v>
      </c>
      <c r="F20" s="88">
        <v>0</v>
      </c>
      <c r="G20" s="88">
        <v>0</v>
      </c>
    </row>
    <row r="21" spans="1:7" ht="13">
      <c r="A21" s="249"/>
      <c r="B21" s="248" t="s">
        <v>349</v>
      </c>
      <c r="C21" s="88">
        <v>0</v>
      </c>
      <c r="D21" s="88">
        <v>0</v>
      </c>
      <c r="E21" s="88">
        <v>0</v>
      </c>
      <c r="F21" s="88">
        <v>0</v>
      </c>
      <c r="G21" s="88">
        <v>0</v>
      </c>
    </row>
    <row r="22" spans="1:7" ht="13">
      <c r="A22" s="249"/>
      <c r="B22" s="248" t="s">
        <v>350</v>
      </c>
      <c r="C22" s="88">
        <v>0</v>
      </c>
      <c r="D22" s="88">
        <v>0</v>
      </c>
      <c r="E22" s="88">
        <v>0</v>
      </c>
      <c r="F22" s="88">
        <v>0</v>
      </c>
      <c r="G22" s="88">
        <v>0</v>
      </c>
    </row>
    <row r="23" spans="1:7" ht="13">
      <c r="A23" s="249"/>
      <c r="B23" s="248" t="s">
        <v>351</v>
      </c>
      <c r="C23" s="88">
        <v>0</v>
      </c>
      <c r="D23" s="88">
        <v>0</v>
      </c>
      <c r="E23" s="88">
        <v>0</v>
      </c>
      <c r="F23" s="88">
        <v>0</v>
      </c>
      <c r="G23" s="88">
        <v>0</v>
      </c>
    </row>
    <row r="24" spans="1:7" ht="13">
      <c r="A24" s="249"/>
      <c r="B24" s="248" t="s">
        <v>352</v>
      </c>
      <c r="C24" s="88">
        <v>0</v>
      </c>
      <c r="D24" s="88">
        <v>0</v>
      </c>
      <c r="E24" s="88">
        <v>0</v>
      </c>
      <c r="F24" s="88">
        <v>0</v>
      </c>
      <c r="G24" s="88">
        <v>0</v>
      </c>
    </row>
    <row r="25" spans="1:7" ht="13">
      <c r="A25" s="249"/>
      <c r="B25" s="248" t="s">
        <v>353</v>
      </c>
      <c r="C25" s="88">
        <v>0</v>
      </c>
      <c r="D25" s="88">
        <v>0</v>
      </c>
      <c r="E25" s="88">
        <v>0</v>
      </c>
      <c r="F25" s="88">
        <v>0</v>
      </c>
      <c r="G25" s="88">
        <v>0</v>
      </c>
    </row>
    <row r="26" spans="1:7" ht="13.5">
      <c r="A26" s="329" t="s">
        <v>243</v>
      </c>
      <c r="B26" s="330" t="s">
        <v>354</v>
      </c>
      <c r="C26" s="332">
        <v>0</v>
      </c>
      <c r="D26" s="332">
        <v>0</v>
      </c>
      <c r="E26" s="332">
        <v>0</v>
      </c>
      <c r="F26" s="332">
        <v>0</v>
      </c>
      <c r="G26" s="332">
        <v>0</v>
      </c>
    </row>
    <row r="27" spans="1:7" ht="13">
      <c r="A27" s="250"/>
      <c r="B27" s="248" t="s">
        <v>355</v>
      </c>
      <c r="C27" s="268">
        <v>0</v>
      </c>
      <c r="D27" s="268">
        <v>0</v>
      </c>
      <c r="E27" s="268">
        <v>0</v>
      </c>
      <c r="F27" s="268">
        <v>0</v>
      </c>
      <c r="G27" s="268">
        <v>0</v>
      </c>
    </row>
    <row r="28" spans="1:7" ht="13">
      <c r="A28" s="250"/>
      <c r="B28" s="248" t="s">
        <v>356</v>
      </c>
      <c r="C28" s="268">
        <v>0</v>
      </c>
      <c r="D28" s="268">
        <v>0</v>
      </c>
      <c r="E28" s="268">
        <v>0</v>
      </c>
      <c r="F28" s="268">
        <v>0</v>
      </c>
      <c r="G28" s="268">
        <v>0</v>
      </c>
    </row>
    <row r="29" spans="1:7" ht="27">
      <c r="A29" s="333" t="s">
        <v>244</v>
      </c>
      <c r="B29" s="330" t="s">
        <v>357</v>
      </c>
      <c r="C29" s="332">
        <v>0</v>
      </c>
      <c r="D29" s="332">
        <v>0</v>
      </c>
      <c r="E29" s="332">
        <v>0</v>
      </c>
      <c r="F29" s="332">
        <v>0</v>
      </c>
      <c r="G29" s="332">
        <v>0</v>
      </c>
    </row>
    <row r="30" spans="1:7" ht="27.5" thickBot="1">
      <c r="A30" s="251" t="s">
        <v>245</v>
      </c>
      <c r="B30" s="255" t="s">
        <v>358</v>
      </c>
      <c r="C30" s="271">
        <v>0</v>
      </c>
      <c r="D30" s="271">
        <v>0</v>
      </c>
      <c r="E30" s="271">
        <v>0</v>
      </c>
      <c r="F30" s="271">
        <v>0</v>
      </c>
      <c r="G30" s="271">
        <v>0</v>
      </c>
    </row>
    <row r="31" spans="1:7" ht="15" thickTop="1" thickBot="1">
      <c r="A31" s="334"/>
      <c r="B31" s="335" t="s">
        <v>241</v>
      </c>
      <c r="C31" s="336">
        <v>3914</v>
      </c>
      <c r="D31" s="336">
        <v>5419</v>
      </c>
      <c r="E31" s="337">
        <v>38.451711803781308</v>
      </c>
      <c r="F31" s="338">
        <v>100</v>
      </c>
      <c r="G31" s="338">
        <v>100</v>
      </c>
    </row>
    <row r="32" spans="1:7" ht="12.5" thickTop="1" thickBot="1">
      <c r="A32" s="182"/>
      <c r="B32" s="74"/>
      <c r="C32" s="157"/>
      <c r="D32" s="157"/>
      <c r="E32" s="155"/>
      <c r="F32" s="74"/>
      <c r="G32" s="74"/>
    </row>
    <row r="33" spans="1:7" ht="14.5" thickBot="1">
      <c r="A33" s="474" t="s">
        <v>331</v>
      </c>
      <c r="B33" s="474"/>
      <c r="C33" s="474"/>
      <c r="D33" s="474"/>
      <c r="E33" s="474"/>
      <c r="F33" s="474"/>
      <c r="G33" s="474"/>
    </row>
    <row r="34" spans="1:7" ht="13">
      <c r="A34" s="325" t="s">
        <v>242</v>
      </c>
      <c r="B34" s="324" t="s">
        <v>307</v>
      </c>
      <c r="C34" s="326">
        <v>139</v>
      </c>
      <c r="D34" s="326">
        <v>143</v>
      </c>
      <c r="E34" s="327">
        <v>2.877697841726623</v>
      </c>
      <c r="F34" s="328">
        <v>100</v>
      </c>
      <c r="G34" s="328">
        <v>100</v>
      </c>
    </row>
    <row r="35" spans="1:7" ht="13">
      <c r="A35" s="245"/>
      <c r="B35" s="246" t="s">
        <v>344</v>
      </c>
      <c r="C35" s="88">
        <v>0</v>
      </c>
      <c r="D35" s="88">
        <v>0</v>
      </c>
      <c r="E35" s="88">
        <v>0</v>
      </c>
      <c r="F35" s="88">
        <v>0</v>
      </c>
      <c r="G35" s="88">
        <v>0</v>
      </c>
    </row>
    <row r="36" spans="1:7" ht="13">
      <c r="A36" s="247"/>
      <c r="B36" s="434" t="s">
        <v>308</v>
      </c>
      <c r="C36" s="88">
        <v>3</v>
      </c>
      <c r="D36" s="88">
        <v>6</v>
      </c>
      <c r="E36" s="89">
        <v>100</v>
      </c>
      <c r="F36" s="171">
        <v>2.1582733812949639</v>
      </c>
      <c r="G36" s="171">
        <v>4.1958041958041958</v>
      </c>
    </row>
    <row r="37" spans="1:7" ht="13">
      <c r="A37" s="247"/>
      <c r="B37" s="434" t="s">
        <v>370</v>
      </c>
      <c r="C37" s="88">
        <v>132</v>
      </c>
      <c r="D37" s="88">
        <v>127</v>
      </c>
      <c r="E37" s="89">
        <v>-3.7878787878787845</v>
      </c>
      <c r="F37" s="171">
        <v>94.964028776978409</v>
      </c>
      <c r="G37" s="171">
        <v>88.811188811188813</v>
      </c>
    </row>
    <row r="38" spans="1:7" ht="13">
      <c r="A38" s="247"/>
      <c r="B38" s="434" t="s">
        <v>371</v>
      </c>
      <c r="C38" s="88">
        <v>0</v>
      </c>
      <c r="D38" s="88">
        <v>0</v>
      </c>
      <c r="E38" s="89"/>
      <c r="F38" s="88">
        <v>0</v>
      </c>
      <c r="G38" s="88">
        <v>0</v>
      </c>
    </row>
    <row r="39" spans="1:7" ht="13">
      <c r="A39" s="247"/>
      <c r="B39" s="434" t="s">
        <v>372</v>
      </c>
      <c r="C39" s="88">
        <v>2</v>
      </c>
      <c r="D39" s="88">
        <v>3</v>
      </c>
      <c r="E39" s="89">
        <v>50</v>
      </c>
      <c r="F39" s="171">
        <v>1.4388489208633095</v>
      </c>
      <c r="G39" s="171">
        <v>2.0979020979020979</v>
      </c>
    </row>
    <row r="40" spans="1:7" ht="13">
      <c r="A40" s="247"/>
      <c r="B40" s="248" t="s">
        <v>345</v>
      </c>
      <c r="C40" s="88">
        <v>0</v>
      </c>
      <c r="D40" s="88">
        <v>0</v>
      </c>
      <c r="E40" s="88">
        <v>0</v>
      </c>
      <c r="F40" s="88">
        <v>0</v>
      </c>
      <c r="G40" s="88">
        <v>0</v>
      </c>
    </row>
    <row r="41" spans="1:7" ht="13">
      <c r="A41" s="247"/>
      <c r="B41" s="248" t="s">
        <v>346</v>
      </c>
      <c r="C41" s="88">
        <v>0</v>
      </c>
      <c r="D41" s="88">
        <v>0</v>
      </c>
      <c r="E41" s="88">
        <v>0</v>
      </c>
      <c r="F41" s="88">
        <v>0</v>
      </c>
      <c r="G41" s="88">
        <v>0</v>
      </c>
    </row>
    <row r="42" spans="1:7" ht="13">
      <c r="A42" s="247"/>
      <c r="B42" s="248" t="s">
        <v>347</v>
      </c>
      <c r="C42" s="88">
        <v>2</v>
      </c>
      <c r="D42" s="88">
        <v>7</v>
      </c>
      <c r="E42" s="89">
        <v>250</v>
      </c>
      <c r="F42" s="171">
        <v>1.4388489208633095</v>
      </c>
      <c r="G42" s="171">
        <v>4.895104895104895</v>
      </c>
    </row>
    <row r="43" spans="1:7" ht="13">
      <c r="A43" s="247"/>
      <c r="B43" s="248" t="s">
        <v>348</v>
      </c>
      <c r="C43" s="88">
        <v>0</v>
      </c>
      <c r="D43" s="88">
        <v>0</v>
      </c>
      <c r="E43" s="88">
        <v>0</v>
      </c>
      <c r="F43" s="88">
        <v>0</v>
      </c>
      <c r="G43" s="88">
        <v>0</v>
      </c>
    </row>
    <row r="44" spans="1:7" ht="13">
      <c r="A44" s="249"/>
      <c r="B44" s="248" t="s">
        <v>349</v>
      </c>
      <c r="C44" s="88">
        <v>0</v>
      </c>
      <c r="D44" s="88">
        <v>0</v>
      </c>
      <c r="E44" s="88">
        <v>0</v>
      </c>
      <c r="F44" s="88">
        <v>0</v>
      </c>
      <c r="G44" s="88">
        <v>0</v>
      </c>
    </row>
    <row r="45" spans="1:7" ht="13">
      <c r="A45" s="249"/>
      <c r="B45" s="248" t="s">
        <v>350</v>
      </c>
      <c r="C45" s="88">
        <v>0</v>
      </c>
      <c r="D45" s="88">
        <v>0</v>
      </c>
      <c r="E45" s="88">
        <v>0</v>
      </c>
      <c r="F45" s="88">
        <v>0</v>
      </c>
      <c r="G45" s="88">
        <v>0</v>
      </c>
    </row>
    <row r="46" spans="1:7" ht="13">
      <c r="A46" s="249"/>
      <c r="B46" s="248" t="s">
        <v>351</v>
      </c>
      <c r="C46" s="88">
        <v>0</v>
      </c>
      <c r="D46" s="88">
        <v>0</v>
      </c>
      <c r="E46" s="88">
        <v>0</v>
      </c>
      <c r="F46" s="88">
        <v>0</v>
      </c>
      <c r="G46" s="88">
        <v>0</v>
      </c>
    </row>
    <row r="47" spans="1:7" ht="13">
      <c r="A47" s="249"/>
      <c r="B47" s="248" t="s">
        <v>352</v>
      </c>
      <c r="C47" s="88">
        <v>0</v>
      </c>
      <c r="D47" s="88">
        <v>0</v>
      </c>
      <c r="E47" s="88">
        <v>0</v>
      </c>
      <c r="F47" s="88">
        <v>0</v>
      </c>
      <c r="G47" s="88">
        <v>0</v>
      </c>
    </row>
    <row r="48" spans="1:7" ht="13">
      <c r="A48" s="249"/>
      <c r="B48" s="248" t="s">
        <v>353</v>
      </c>
      <c r="C48" s="88">
        <v>0</v>
      </c>
      <c r="D48" s="88">
        <v>0</v>
      </c>
      <c r="E48" s="88">
        <v>0</v>
      </c>
      <c r="F48" s="88">
        <v>0</v>
      </c>
      <c r="G48" s="88">
        <v>0</v>
      </c>
    </row>
    <row r="49" spans="1:7" ht="13.5">
      <c r="A49" s="329" t="s">
        <v>243</v>
      </c>
      <c r="B49" s="330" t="s">
        <v>354</v>
      </c>
      <c r="C49" s="332">
        <v>0</v>
      </c>
      <c r="D49" s="332">
        <v>0</v>
      </c>
      <c r="E49" s="332">
        <v>0</v>
      </c>
      <c r="F49" s="332">
        <v>0</v>
      </c>
      <c r="G49" s="332">
        <v>0</v>
      </c>
    </row>
    <row r="50" spans="1:7" ht="13">
      <c r="A50" s="250"/>
      <c r="B50" s="248" t="s">
        <v>355</v>
      </c>
      <c r="C50" s="268">
        <v>0</v>
      </c>
      <c r="D50" s="268">
        <v>0</v>
      </c>
      <c r="E50" s="268">
        <v>0</v>
      </c>
      <c r="F50" s="268">
        <v>0</v>
      </c>
      <c r="G50" s="268">
        <v>0</v>
      </c>
    </row>
    <row r="51" spans="1:7" ht="13">
      <c r="A51" s="250"/>
      <c r="B51" s="248" t="s">
        <v>356</v>
      </c>
      <c r="C51" s="268">
        <v>0</v>
      </c>
      <c r="D51" s="268">
        <v>0</v>
      </c>
      <c r="E51" s="268">
        <v>0</v>
      </c>
      <c r="F51" s="268">
        <v>0</v>
      </c>
      <c r="G51" s="268">
        <v>0</v>
      </c>
    </row>
    <row r="52" spans="1:7" ht="27">
      <c r="A52" s="333" t="s">
        <v>244</v>
      </c>
      <c r="B52" s="330" t="s">
        <v>357</v>
      </c>
      <c r="C52" s="332">
        <v>0</v>
      </c>
      <c r="D52" s="332">
        <v>0</v>
      </c>
      <c r="E52" s="332">
        <v>0</v>
      </c>
      <c r="F52" s="332">
        <v>0</v>
      </c>
      <c r="G52" s="332">
        <v>0</v>
      </c>
    </row>
    <row r="53" spans="1:7" ht="27.5" thickBot="1">
      <c r="A53" s="251" t="s">
        <v>245</v>
      </c>
      <c r="B53" s="255" t="s">
        <v>358</v>
      </c>
      <c r="C53" s="271">
        <v>0</v>
      </c>
      <c r="D53" s="271">
        <v>0</v>
      </c>
      <c r="E53" s="271">
        <v>0</v>
      </c>
      <c r="F53" s="271">
        <v>0</v>
      </c>
      <c r="G53" s="271">
        <v>0</v>
      </c>
    </row>
    <row r="54" spans="1:7" ht="13.5" customHeight="1" thickTop="1" thickBot="1">
      <c r="A54" s="334"/>
      <c r="B54" s="335" t="s">
        <v>241</v>
      </c>
      <c r="C54" s="336">
        <v>139</v>
      </c>
      <c r="D54" s="336">
        <v>143</v>
      </c>
      <c r="E54" s="337">
        <v>2.877697841726623</v>
      </c>
      <c r="F54" s="338">
        <v>99.999999999999986</v>
      </c>
      <c r="G54" s="338">
        <v>100</v>
      </c>
    </row>
    <row r="55" spans="1:7" ht="12.75" customHeight="1" thickTop="1">
      <c r="A55" s="183"/>
      <c r="B55" s="110"/>
      <c r="C55" s="110"/>
      <c r="D55" s="110"/>
      <c r="E55" s="167"/>
      <c r="F55" s="110"/>
      <c r="G55" s="110"/>
    </row>
    <row r="56" spans="1:7">
      <c r="A56" s="183"/>
      <c r="B56" s="110"/>
      <c r="C56" s="110"/>
      <c r="D56" s="110"/>
      <c r="E56" s="167"/>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X32"/>
  <sheetViews>
    <sheetView zoomScaleNormal="100" workbookViewId="0">
      <selection activeCell="E18" sqref="E18"/>
    </sheetView>
  </sheetViews>
  <sheetFormatPr defaultColWidth="9.1796875" defaultRowHeight="11.5"/>
  <cols>
    <col min="1" max="1" width="9.1796875" style="63" bestFit="1" customWidth="1"/>
    <col min="2" max="2" width="35" style="63" customWidth="1"/>
    <col min="3" max="3" width="14" style="63" bestFit="1" customWidth="1"/>
    <col min="4" max="4" width="12.7265625" style="63" bestFit="1" customWidth="1"/>
    <col min="5" max="5" width="8.7265625" style="239" customWidth="1"/>
    <col min="6" max="6" width="8.7265625" style="63" customWidth="1"/>
    <col min="7" max="7" width="8.453125" style="63" customWidth="1"/>
    <col min="8" max="16384" width="9.1796875" style="63"/>
  </cols>
  <sheetData>
    <row r="2" spans="1:24" s="60" customFormat="1" ht="15.75" customHeight="1">
      <c r="A2" s="480" t="s">
        <v>111</v>
      </c>
      <c r="B2" s="480"/>
      <c r="C2" s="480"/>
      <c r="D2" s="480"/>
      <c r="E2" s="480"/>
      <c r="F2" s="480"/>
      <c r="G2" s="480"/>
      <c r="H2" s="59"/>
      <c r="I2" s="59"/>
      <c r="J2" s="59"/>
      <c r="K2" s="59"/>
      <c r="L2" s="59"/>
      <c r="M2" s="59"/>
      <c r="N2" s="59"/>
      <c r="O2" s="59"/>
      <c r="P2" s="59"/>
      <c r="Q2" s="59"/>
      <c r="R2" s="59"/>
      <c r="S2" s="59"/>
      <c r="T2" s="59"/>
      <c r="U2" s="59"/>
      <c r="V2" s="59"/>
      <c r="W2" s="59"/>
      <c r="X2" s="59"/>
    </row>
    <row r="3" spans="1:24" s="60" customFormat="1" ht="15.75" customHeight="1">
      <c r="A3" s="477" t="s">
        <v>183</v>
      </c>
      <c r="B3" s="477"/>
      <c r="C3" s="477"/>
      <c r="D3" s="477"/>
      <c r="E3" s="477"/>
      <c r="F3" s="477"/>
      <c r="G3" s="477"/>
      <c r="H3" s="59"/>
      <c r="I3" s="59"/>
      <c r="J3" s="59"/>
      <c r="K3" s="59"/>
      <c r="L3" s="59"/>
      <c r="M3" s="59"/>
      <c r="N3" s="59"/>
      <c r="O3" s="59"/>
      <c r="P3" s="59"/>
      <c r="Q3" s="59"/>
      <c r="R3" s="59"/>
      <c r="S3" s="59"/>
      <c r="T3" s="59"/>
      <c r="U3" s="59"/>
      <c r="V3" s="59"/>
      <c r="W3" s="59"/>
      <c r="X3" s="59"/>
    </row>
    <row r="4" spans="1:24">
      <c r="A4" s="62"/>
      <c r="B4" s="62"/>
      <c r="C4" s="62"/>
      <c r="D4" s="62"/>
      <c r="E4" s="238"/>
    </row>
    <row r="5" spans="1:24" ht="12" customHeight="1">
      <c r="A5" s="321"/>
      <c r="B5" s="321"/>
      <c r="C5" s="303"/>
      <c r="D5" s="320"/>
      <c r="E5" s="343" t="s">
        <v>50</v>
      </c>
      <c r="F5" s="482" t="s">
        <v>12</v>
      </c>
      <c r="G5" s="483"/>
    </row>
    <row r="6" spans="1:24" ht="12" customHeight="1">
      <c r="A6" s="344" t="s">
        <v>49</v>
      </c>
      <c r="B6" s="308" t="s">
        <v>10</v>
      </c>
      <c r="C6" s="482" t="s">
        <v>251</v>
      </c>
      <c r="D6" s="483"/>
      <c r="E6" s="343" t="s">
        <v>14</v>
      </c>
      <c r="F6" s="482" t="s">
        <v>14</v>
      </c>
      <c r="G6" s="483"/>
    </row>
    <row r="7" spans="1:24" ht="12" customHeight="1">
      <c r="A7" s="345"/>
      <c r="B7" s="311" t="s">
        <v>180</v>
      </c>
      <c r="C7" s="478" t="s">
        <v>252</v>
      </c>
      <c r="D7" s="479"/>
      <c r="E7" s="340" t="s">
        <v>51</v>
      </c>
      <c r="F7" s="478" t="s">
        <v>18</v>
      </c>
      <c r="G7" s="479"/>
    </row>
    <row r="8" spans="1:24" ht="12" customHeight="1">
      <c r="A8" s="312"/>
      <c r="B8" s="312"/>
      <c r="C8" s="303"/>
      <c r="D8" s="320"/>
      <c r="E8" s="340" t="s">
        <v>19</v>
      </c>
      <c r="F8" s="478" t="s">
        <v>19</v>
      </c>
      <c r="G8" s="479"/>
    </row>
    <row r="9" spans="1:24" ht="15.75" customHeight="1" thickBot="1">
      <c r="A9" s="64"/>
      <c r="B9" s="65" t="str">
        <f>' F4'!A10</f>
        <v>Janar - Maj / January - May</v>
      </c>
      <c r="C9" s="66">
        <v>2018</v>
      </c>
      <c r="D9" s="222">
        <v>2019</v>
      </c>
      <c r="E9" s="66" t="s">
        <v>374</v>
      </c>
      <c r="F9" s="66">
        <v>2018</v>
      </c>
      <c r="G9" s="222">
        <v>2019</v>
      </c>
    </row>
    <row r="10" spans="1:24" ht="15.75" customHeight="1" thickBot="1">
      <c r="A10" s="474" t="s">
        <v>327</v>
      </c>
      <c r="B10" s="474"/>
      <c r="C10" s="474"/>
      <c r="D10" s="474"/>
      <c r="E10" s="474"/>
      <c r="F10" s="474"/>
      <c r="G10" s="474"/>
    </row>
    <row r="11" spans="1:24" ht="26">
      <c r="A11" s="117">
        <v>1</v>
      </c>
      <c r="B11" s="118" t="s">
        <v>173</v>
      </c>
      <c r="C11" s="127">
        <v>554979.62639999995</v>
      </c>
      <c r="D11" s="127">
        <v>495355.03000000014</v>
      </c>
      <c r="E11" s="89">
        <v>-10.743564910079339</v>
      </c>
      <c r="F11" s="133">
        <v>1.5237711919317571</v>
      </c>
      <c r="G11" s="133">
        <v>1.2773794836871819</v>
      </c>
    </row>
    <row r="12" spans="1:24" ht="26">
      <c r="A12" s="119">
        <v>2</v>
      </c>
      <c r="B12" s="120" t="s">
        <v>154</v>
      </c>
      <c r="C12" s="127">
        <v>7986727.3547999999</v>
      </c>
      <c r="D12" s="127">
        <v>8960297.9633999858</v>
      </c>
      <c r="E12" s="89">
        <v>12.189856562649194</v>
      </c>
      <c r="F12" s="126">
        <v>21.928633921213738</v>
      </c>
      <c r="G12" s="126">
        <v>23.106055441026161</v>
      </c>
    </row>
    <row r="13" spans="1:24" ht="26">
      <c r="A13" s="119">
        <v>3</v>
      </c>
      <c r="B13" s="120" t="s">
        <v>223</v>
      </c>
      <c r="C13" s="127">
        <v>2074852.6564441184</v>
      </c>
      <c r="D13" s="127">
        <v>2326181.9409829993</v>
      </c>
      <c r="E13" s="89">
        <v>12.113114816047176</v>
      </c>
      <c r="F13" s="126">
        <v>5.6967869719850084</v>
      </c>
      <c r="G13" s="126">
        <v>5.9985604400450105</v>
      </c>
    </row>
    <row r="14" spans="1:24" ht="26">
      <c r="A14" s="119">
        <v>4</v>
      </c>
      <c r="B14" s="120" t="s">
        <v>224</v>
      </c>
      <c r="C14" s="127">
        <v>0</v>
      </c>
      <c r="D14" s="127">
        <v>0</v>
      </c>
      <c r="E14" s="125"/>
      <c r="F14" s="126">
        <v>0</v>
      </c>
      <c r="G14" s="126">
        <v>0</v>
      </c>
    </row>
    <row r="15" spans="1:24" ht="26">
      <c r="A15" s="119">
        <v>5</v>
      </c>
      <c r="B15" s="120" t="s">
        <v>225</v>
      </c>
      <c r="C15" s="127">
        <v>0</v>
      </c>
      <c r="D15" s="127">
        <v>0</v>
      </c>
      <c r="E15" s="125"/>
      <c r="F15" s="126">
        <v>0</v>
      </c>
      <c r="G15" s="126">
        <v>0</v>
      </c>
    </row>
    <row r="16" spans="1:24" ht="39">
      <c r="A16" s="119">
        <v>6</v>
      </c>
      <c r="B16" s="120" t="s">
        <v>155</v>
      </c>
      <c r="C16" s="127">
        <v>0</v>
      </c>
      <c r="D16" s="127">
        <v>0</v>
      </c>
      <c r="E16" s="125"/>
      <c r="F16" s="126">
        <v>0</v>
      </c>
      <c r="G16" s="126">
        <v>0</v>
      </c>
    </row>
    <row r="17" spans="1:9" ht="26">
      <c r="A17" s="119">
        <v>7</v>
      </c>
      <c r="B17" s="120" t="s">
        <v>156</v>
      </c>
      <c r="C17" s="127">
        <v>101889.08</v>
      </c>
      <c r="D17" s="127">
        <v>152432.74</v>
      </c>
      <c r="E17" s="89">
        <v>49.606552537327843</v>
      </c>
      <c r="F17" s="126">
        <v>0.27975017008017172</v>
      </c>
      <c r="G17" s="126">
        <v>0.39308060466898326</v>
      </c>
    </row>
    <row r="18" spans="1:9" ht="26">
      <c r="A18" s="119">
        <v>8</v>
      </c>
      <c r="B18" s="120" t="s">
        <v>165</v>
      </c>
      <c r="C18" s="127">
        <v>1637110.8121200004</v>
      </c>
      <c r="D18" s="127">
        <v>1529216.9195770002</v>
      </c>
      <c r="E18" s="89">
        <v>-6.5905063813781473</v>
      </c>
      <c r="F18" s="126">
        <v>4.494907875610008</v>
      </c>
      <c r="G18" s="126">
        <v>3.9434147245359972</v>
      </c>
    </row>
    <row r="19" spans="1:9" ht="26.5" thickBot="1">
      <c r="A19" s="225">
        <v>9</v>
      </c>
      <c r="B19" s="123" t="s">
        <v>157</v>
      </c>
      <c r="C19" s="127">
        <v>549304.71</v>
      </c>
      <c r="D19" s="127">
        <v>900025.75000000012</v>
      </c>
      <c r="E19" s="89">
        <v>63.848176360985541</v>
      </c>
      <c r="F19" s="126">
        <v>1.5081899458542505</v>
      </c>
      <c r="G19" s="126">
        <v>2.3209099700474796</v>
      </c>
    </row>
    <row r="20" spans="1:9" s="210" customFormat="1" ht="27" thickBot="1">
      <c r="A20" s="346">
        <v>10</v>
      </c>
      <c r="B20" s="347" t="s">
        <v>303</v>
      </c>
      <c r="C20" s="348">
        <v>21449825.274727121</v>
      </c>
      <c r="D20" s="348">
        <v>22193803.976036798</v>
      </c>
      <c r="E20" s="349">
        <v>3.4684604269772601</v>
      </c>
      <c r="F20" s="349">
        <v>58.893379631996659</v>
      </c>
      <c r="G20" s="349">
        <v>57.231496900242242</v>
      </c>
      <c r="I20" s="243"/>
    </row>
    <row r="21" spans="1:9" ht="13">
      <c r="A21" s="227"/>
      <c r="B21" s="228" t="s">
        <v>102</v>
      </c>
      <c r="C21" s="127">
        <v>18547128.942576271</v>
      </c>
      <c r="D21" s="127">
        <v>19238312.127884749</v>
      </c>
      <c r="E21" s="89">
        <v>3.7266316929614796</v>
      </c>
      <c r="F21" s="126">
        <v>50.923636528905625</v>
      </c>
      <c r="G21" s="126">
        <v>49.610125515290036</v>
      </c>
    </row>
    <row r="22" spans="1:9" ht="13">
      <c r="A22" s="119"/>
      <c r="B22" s="121" t="s">
        <v>274</v>
      </c>
      <c r="C22" s="127">
        <v>980849.15198135586</v>
      </c>
      <c r="D22" s="127">
        <v>1024746.5381520506</v>
      </c>
      <c r="E22" s="89">
        <v>4.4754472267239276</v>
      </c>
      <c r="F22" s="126">
        <v>2.6930532407376386</v>
      </c>
      <c r="G22" s="126">
        <v>2.642529346708951</v>
      </c>
    </row>
    <row r="23" spans="1:9" s="233" customFormat="1" ht="13">
      <c r="A23" s="232"/>
      <c r="B23" s="241" t="s">
        <v>302</v>
      </c>
      <c r="C23" s="242">
        <v>1921847.1801694916</v>
      </c>
      <c r="D23" s="242">
        <v>1930745.3099999991</v>
      </c>
      <c r="E23" s="273">
        <v>0.462998823336358</v>
      </c>
      <c r="F23" s="240">
        <v>5.2766898623533915</v>
      </c>
      <c r="G23" s="240">
        <v>4.9788420382432488</v>
      </c>
    </row>
    <row r="24" spans="1:9" ht="26">
      <c r="A24" s="119">
        <v>11</v>
      </c>
      <c r="B24" s="120" t="s">
        <v>178</v>
      </c>
      <c r="C24" s="127">
        <v>0</v>
      </c>
      <c r="D24" s="127">
        <v>0</v>
      </c>
      <c r="E24" s="89"/>
      <c r="F24" s="126">
        <v>0</v>
      </c>
      <c r="G24" s="126">
        <v>0</v>
      </c>
    </row>
    <row r="25" spans="1:9" ht="26">
      <c r="A25" s="119">
        <v>12</v>
      </c>
      <c r="B25" s="120" t="s">
        <v>158</v>
      </c>
      <c r="C25" s="127">
        <v>0</v>
      </c>
      <c r="D25" s="127">
        <v>0</v>
      </c>
      <c r="E25" s="89"/>
      <c r="F25" s="126">
        <v>0</v>
      </c>
      <c r="G25" s="126">
        <v>0</v>
      </c>
    </row>
    <row r="26" spans="1:9" ht="26">
      <c r="A26" s="119">
        <v>13</v>
      </c>
      <c r="B26" s="120" t="s">
        <v>161</v>
      </c>
      <c r="C26" s="127">
        <v>380223.955594</v>
      </c>
      <c r="D26" s="127">
        <v>651606.35208899993</v>
      </c>
      <c r="E26" s="89">
        <v>71.374355166821687</v>
      </c>
      <c r="F26" s="126">
        <v>1.0439559984836171</v>
      </c>
      <c r="G26" s="126">
        <v>1.6803071235568849</v>
      </c>
    </row>
    <row r="27" spans="1:9" ht="26">
      <c r="A27" s="119">
        <v>14</v>
      </c>
      <c r="B27" s="120" t="s">
        <v>159</v>
      </c>
      <c r="C27" s="127">
        <v>86226.5</v>
      </c>
      <c r="D27" s="127">
        <v>5539</v>
      </c>
      <c r="E27" s="89">
        <v>-93.576220767397487</v>
      </c>
      <c r="F27" s="126">
        <v>0.23674645055601568</v>
      </c>
      <c r="G27" s="126">
        <v>1.428350280432864E-2</v>
      </c>
    </row>
    <row r="28" spans="1:9" ht="26.5" thickBot="1">
      <c r="A28" s="122">
        <v>15</v>
      </c>
      <c r="B28" s="123" t="s">
        <v>226</v>
      </c>
      <c r="C28" s="226">
        <v>1600314.204831</v>
      </c>
      <c r="D28" s="226">
        <v>1564543.4609650008</v>
      </c>
      <c r="E28" s="89">
        <v>-2.2352325410856855</v>
      </c>
      <c r="F28" s="126">
        <v>4.3938778422887612</v>
      </c>
      <c r="G28" s="126">
        <v>4.0345118093857417</v>
      </c>
    </row>
    <row r="29" spans="1:9" ht="14.5" thickBot="1">
      <c r="A29" s="350"/>
      <c r="B29" s="351" t="s">
        <v>9</v>
      </c>
      <c r="C29" s="352">
        <v>36421454.174916245</v>
      </c>
      <c r="D29" s="352">
        <v>38779003.133050784</v>
      </c>
      <c r="E29" s="353">
        <v>6.4729676822135263</v>
      </c>
      <c r="F29" s="354">
        <v>99.999999999999972</v>
      </c>
      <c r="G29" s="354">
        <v>100.00000000000001</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2"/>
  <sheetViews>
    <sheetView topLeftCell="A28" zoomScaleNormal="100" workbookViewId="0">
      <selection activeCell="F39" sqref="F39"/>
    </sheetView>
  </sheetViews>
  <sheetFormatPr defaultColWidth="9.1796875" defaultRowHeight="11.5"/>
  <cols>
    <col min="1" max="1" width="9.1796875" style="63" bestFit="1" customWidth="1"/>
    <col min="2" max="2" width="35" style="63" customWidth="1"/>
    <col min="3" max="3" width="14" style="63" bestFit="1" customWidth="1"/>
    <col min="4" max="4" width="12.7265625" style="63" bestFit="1" customWidth="1"/>
    <col min="5" max="5" width="8.7265625" style="239" customWidth="1"/>
    <col min="6" max="6" width="8.7265625" style="63" customWidth="1"/>
    <col min="7" max="7" width="8.453125" style="63" customWidth="1"/>
    <col min="8" max="16384" width="9.1796875" style="63"/>
  </cols>
  <sheetData>
    <row r="2" spans="1:24" s="60" customFormat="1" ht="15.75" customHeight="1">
      <c r="A2" s="480" t="s">
        <v>59</v>
      </c>
      <c r="B2" s="480"/>
      <c r="C2" s="480"/>
      <c r="D2" s="480"/>
      <c r="E2" s="480"/>
      <c r="F2" s="480"/>
      <c r="G2" s="480"/>
      <c r="H2" s="59"/>
      <c r="I2" s="59"/>
      <c r="J2" s="59"/>
      <c r="K2" s="59"/>
      <c r="L2" s="59"/>
      <c r="M2" s="59"/>
      <c r="N2" s="59"/>
      <c r="O2" s="59"/>
      <c r="P2" s="59"/>
      <c r="Q2" s="59"/>
      <c r="R2" s="59"/>
      <c r="S2" s="59"/>
      <c r="T2" s="59"/>
      <c r="U2" s="59"/>
      <c r="V2" s="59"/>
      <c r="W2" s="59"/>
      <c r="X2" s="59"/>
    </row>
    <row r="3" spans="1:24" s="60" customFormat="1" ht="15.75" customHeight="1">
      <c r="A3" s="477" t="s">
        <v>135</v>
      </c>
      <c r="B3" s="477"/>
      <c r="C3" s="477"/>
      <c r="D3" s="477"/>
      <c r="E3" s="477"/>
      <c r="F3" s="477"/>
      <c r="G3" s="477"/>
      <c r="H3" s="59"/>
      <c r="I3" s="59"/>
      <c r="J3" s="59"/>
      <c r="K3" s="59"/>
      <c r="L3" s="59"/>
      <c r="M3" s="59"/>
      <c r="N3" s="59"/>
      <c r="O3" s="59"/>
      <c r="P3" s="59"/>
      <c r="Q3" s="59"/>
      <c r="R3" s="59"/>
      <c r="S3" s="59"/>
      <c r="T3" s="59"/>
      <c r="U3" s="59"/>
      <c r="V3" s="59"/>
      <c r="W3" s="59"/>
      <c r="X3" s="59"/>
    </row>
    <row r="4" spans="1:24">
      <c r="A4" s="62"/>
      <c r="B4" s="62"/>
      <c r="C4" s="62"/>
      <c r="D4" s="62"/>
      <c r="E4" s="238"/>
    </row>
    <row r="5" spans="1:24" ht="12" customHeight="1">
      <c r="A5" s="321"/>
      <c r="B5" s="321"/>
      <c r="C5" s="303"/>
      <c r="D5" s="320"/>
      <c r="E5" s="343" t="s">
        <v>50</v>
      </c>
      <c r="F5" s="482" t="s">
        <v>12</v>
      </c>
      <c r="G5" s="483"/>
    </row>
    <row r="6" spans="1:24" ht="12" customHeight="1">
      <c r="A6" s="344" t="s">
        <v>49</v>
      </c>
      <c r="B6" s="308" t="s">
        <v>10</v>
      </c>
      <c r="C6" s="482" t="s">
        <v>251</v>
      </c>
      <c r="D6" s="483"/>
      <c r="E6" s="343" t="s">
        <v>14</v>
      </c>
      <c r="F6" s="482" t="s">
        <v>14</v>
      </c>
      <c r="G6" s="483"/>
    </row>
    <row r="7" spans="1:24" ht="12" customHeight="1">
      <c r="A7" s="345"/>
      <c r="B7" s="311" t="s">
        <v>180</v>
      </c>
      <c r="C7" s="478" t="s">
        <v>252</v>
      </c>
      <c r="D7" s="479"/>
      <c r="E7" s="340" t="s">
        <v>51</v>
      </c>
      <c r="F7" s="478" t="s">
        <v>18</v>
      </c>
      <c r="G7" s="479"/>
    </row>
    <row r="8" spans="1:24" ht="12" customHeight="1">
      <c r="A8" s="312"/>
      <c r="B8" s="312"/>
      <c r="C8" s="303"/>
      <c r="D8" s="320"/>
      <c r="E8" s="340" t="s">
        <v>19</v>
      </c>
      <c r="F8" s="478" t="s">
        <v>19</v>
      </c>
      <c r="G8" s="479"/>
    </row>
    <row r="9" spans="1:24" ht="15.75" customHeight="1" thickBot="1">
      <c r="A9" s="64"/>
      <c r="B9" s="65" t="str">
        <f>' F4'!A10</f>
        <v>Janar - Maj / January - May</v>
      </c>
      <c r="C9" s="66">
        <v>2018</v>
      </c>
      <c r="D9" s="222">
        <v>2019</v>
      </c>
      <c r="E9" s="66" t="s">
        <v>374</v>
      </c>
      <c r="F9" s="66">
        <v>2018</v>
      </c>
      <c r="G9" s="222">
        <v>2019</v>
      </c>
    </row>
    <row r="10" spans="1:24" ht="15.75" customHeight="1" thickBot="1">
      <c r="A10" s="474" t="s">
        <v>332</v>
      </c>
      <c r="B10" s="474"/>
      <c r="C10" s="474"/>
      <c r="D10" s="474"/>
      <c r="E10" s="474"/>
      <c r="F10" s="474"/>
      <c r="G10" s="474"/>
    </row>
    <row r="11" spans="1:24" ht="26">
      <c r="A11" s="117">
        <v>1</v>
      </c>
      <c r="B11" s="118" t="s">
        <v>173</v>
      </c>
      <c r="C11" s="127">
        <v>52437.419999999991</v>
      </c>
      <c r="D11" s="127">
        <v>92341.74</v>
      </c>
      <c r="E11" s="89">
        <v>76.098938506127922</v>
      </c>
      <c r="F11" s="133">
        <v>0.29914351033196984</v>
      </c>
      <c r="G11" s="133">
        <v>0.50233700352669408</v>
      </c>
    </row>
    <row r="12" spans="1:24" ht="26">
      <c r="A12" s="119">
        <v>2</v>
      </c>
      <c r="B12" s="120" t="s">
        <v>154</v>
      </c>
      <c r="C12" s="127">
        <v>4381213.45</v>
      </c>
      <c r="D12" s="127">
        <v>4108625.2899999996</v>
      </c>
      <c r="E12" s="89">
        <v>-6.2217502778824985</v>
      </c>
      <c r="F12" s="126">
        <v>24.993822559283821</v>
      </c>
      <c r="G12" s="126">
        <v>22.350829828337588</v>
      </c>
    </row>
    <row r="13" spans="1:24" ht="26">
      <c r="A13" s="119">
        <v>3</v>
      </c>
      <c r="B13" s="120" t="s">
        <v>223</v>
      </c>
      <c r="C13" s="127">
        <v>1252640.31</v>
      </c>
      <c r="D13" s="127">
        <v>1400945.1800000004</v>
      </c>
      <c r="E13" s="89">
        <v>11.839381889283151</v>
      </c>
      <c r="F13" s="126">
        <v>7.1460270073685352</v>
      </c>
      <c r="G13" s="126">
        <v>7.621110494846266</v>
      </c>
    </row>
    <row r="14" spans="1:24" ht="26">
      <c r="A14" s="119">
        <v>4</v>
      </c>
      <c r="B14" s="120" t="s">
        <v>224</v>
      </c>
      <c r="C14" s="127">
        <v>0</v>
      </c>
      <c r="D14" s="127">
        <v>0</v>
      </c>
      <c r="E14" s="127">
        <v>0</v>
      </c>
      <c r="F14" s="127">
        <v>0</v>
      </c>
      <c r="G14" s="127">
        <v>0</v>
      </c>
    </row>
    <row r="15" spans="1:24" ht="26">
      <c r="A15" s="119">
        <v>5</v>
      </c>
      <c r="B15" s="120" t="s">
        <v>225</v>
      </c>
      <c r="C15" s="127">
        <v>0</v>
      </c>
      <c r="D15" s="127">
        <v>0</v>
      </c>
      <c r="E15" s="127">
        <v>0</v>
      </c>
      <c r="F15" s="127">
        <v>0</v>
      </c>
      <c r="G15" s="127">
        <v>0</v>
      </c>
    </row>
    <row r="16" spans="1:24" ht="39">
      <c r="A16" s="119">
        <v>6</v>
      </c>
      <c r="B16" s="120" t="s">
        <v>155</v>
      </c>
      <c r="C16" s="127">
        <v>0</v>
      </c>
      <c r="D16" s="127">
        <v>0</v>
      </c>
      <c r="E16" s="127">
        <v>0</v>
      </c>
      <c r="F16" s="127">
        <v>0</v>
      </c>
      <c r="G16" s="127">
        <v>0</v>
      </c>
    </row>
    <row r="17" spans="1:9" ht="26">
      <c r="A17" s="119">
        <v>7</v>
      </c>
      <c r="B17" s="120" t="s">
        <v>156</v>
      </c>
      <c r="C17" s="127">
        <v>567.38</v>
      </c>
      <c r="D17" s="127">
        <v>4836.1000000000004</v>
      </c>
      <c r="E17" s="89">
        <v>752.35644541577074</v>
      </c>
      <c r="F17" s="126">
        <v>3.2367733746655174E-3</v>
      </c>
      <c r="G17" s="126">
        <v>2.6308276005579331E-2</v>
      </c>
    </row>
    <row r="18" spans="1:9" ht="26">
      <c r="A18" s="119">
        <v>8</v>
      </c>
      <c r="B18" s="120" t="s">
        <v>165</v>
      </c>
      <c r="C18" s="127">
        <v>157391.99999999997</v>
      </c>
      <c r="D18" s="127">
        <v>158938.38000000003</v>
      </c>
      <c r="E18" s="89">
        <v>0.98250228728273825</v>
      </c>
      <c r="F18" s="126">
        <v>0.89788542949232431</v>
      </c>
      <c r="G18" s="126">
        <v>0.86462123796440316</v>
      </c>
    </row>
    <row r="19" spans="1:9" ht="26.5" thickBot="1">
      <c r="A19" s="225">
        <v>9</v>
      </c>
      <c r="B19" s="123" t="s">
        <v>157</v>
      </c>
      <c r="C19" s="127">
        <v>11483.5</v>
      </c>
      <c r="D19" s="127">
        <v>68550.77</v>
      </c>
      <c r="E19" s="89">
        <v>496.95014586145339</v>
      </c>
      <c r="F19" s="126">
        <v>6.5510745969141429E-2</v>
      </c>
      <c r="G19" s="126">
        <v>0.37291465800024554</v>
      </c>
    </row>
    <row r="20" spans="1:9" s="210" customFormat="1" ht="27" thickBot="1">
      <c r="A20" s="346">
        <v>10</v>
      </c>
      <c r="B20" s="347" t="s">
        <v>303</v>
      </c>
      <c r="C20" s="348">
        <v>11556277.560100002</v>
      </c>
      <c r="D20" s="348">
        <v>12281182.309999997</v>
      </c>
      <c r="E20" s="349">
        <v>6.272822248600618</v>
      </c>
      <c r="F20" s="349">
        <v>65.925925335359508</v>
      </c>
      <c r="G20" s="349">
        <v>66.809357516659745</v>
      </c>
      <c r="I20" s="243"/>
    </row>
    <row r="21" spans="1:9" ht="13">
      <c r="A21" s="227"/>
      <c r="B21" s="228" t="s">
        <v>102</v>
      </c>
      <c r="C21" s="127">
        <v>9238867.6301000025</v>
      </c>
      <c r="D21" s="127">
        <v>9480948.1299999971</v>
      </c>
      <c r="E21" s="89">
        <v>2.6202399427317502</v>
      </c>
      <c r="F21" s="126">
        <v>52.705630718683771</v>
      </c>
      <c r="G21" s="126">
        <v>51.576146109183249</v>
      </c>
    </row>
    <row r="22" spans="1:9" ht="13">
      <c r="A22" s="119"/>
      <c r="B22" s="121" t="s">
        <v>274</v>
      </c>
      <c r="C22" s="127">
        <v>86967.84</v>
      </c>
      <c r="D22" s="127">
        <v>130828.41000000002</v>
      </c>
      <c r="E22" s="89">
        <v>50.433091128858699</v>
      </c>
      <c r="F22" s="126">
        <v>0.49613167359471744</v>
      </c>
      <c r="G22" s="126">
        <v>0.71170362888507166</v>
      </c>
    </row>
    <row r="23" spans="1:9" s="233" customFormat="1" ht="13">
      <c r="A23" s="232"/>
      <c r="B23" s="241" t="s">
        <v>362</v>
      </c>
      <c r="C23" s="242">
        <v>2230442.09</v>
      </c>
      <c r="D23" s="242">
        <v>2669405.77</v>
      </c>
      <c r="E23" s="273">
        <v>19.680568348672089</v>
      </c>
      <c r="F23" s="240">
        <v>12.724162943081019</v>
      </c>
      <c r="G23" s="240">
        <v>14.521507778591431</v>
      </c>
    </row>
    <row r="24" spans="1:9" ht="26">
      <c r="A24" s="119">
        <v>11</v>
      </c>
      <c r="B24" s="120" t="s">
        <v>178</v>
      </c>
      <c r="C24" s="127">
        <v>0</v>
      </c>
      <c r="D24" s="127">
        <v>0</v>
      </c>
      <c r="E24" s="127">
        <v>0</v>
      </c>
      <c r="F24" s="127">
        <v>0</v>
      </c>
      <c r="G24" s="127">
        <v>0</v>
      </c>
    </row>
    <row r="25" spans="1:9" ht="26">
      <c r="A25" s="119">
        <v>12</v>
      </c>
      <c r="B25" s="120" t="s">
        <v>158</v>
      </c>
      <c r="C25" s="127">
        <v>0</v>
      </c>
      <c r="D25" s="127">
        <v>0</v>
      </c>
      <c r="E25" s="127">
        <v>0</v>
      </c>
      <c r="F25" s="127">
        <v>0</v>
      </c>
      <c r="G25" s="127">
        <v>0</v>
      </c>
    </row>
    <row r="26" spans="1:9" ht="26">
      <c r="A26" s="119">
        <v>13</v>
      </c>
      <c r="B26" s="120" t="s">
        <v>161</v>
      </c>
      <c r="C26" s="127">
        <v>0</v>
      </c>
      <c r="D26" s="127">
        <v>1144</v>
      </c>
      <c r="E26" s="127">
        <v>0</v>
      </c>
      <c r="F26" s="126">
        <v>0</v>
      </c>
      <c r="G26" s="126">
        <v>6.2233344534610028E-3</v>
      </c>
    </row>
    <row r="27" spans="1:9" ht="26">
      <c r="A27" s="119">
        <v>14</v>
      </c>
      <c r="B27" s="120" t="s">
        <v>159</v>
      </c>
      <c r="C27" s="127">
        <v>0</v>
      </c>
      <c r="D27" s="127">
        <v>0</v>
      </c>
      <c r="E27" s="127">
        <v>0</v>
      </c>
      <c r="F27" s="127">
        <v>0</v>
      </c>
      <c r="G27" s="127">
        <v>0</v>
      </c>
    </row>
    <row r="28" spans="1:9" ht="26.5" thickBot="1">
      <c r="A28" s="122">
        <v>15</v>
      </c>
      <c r="B28" s="123" t="s">
        <v>226</v>
      </c>
      <c r="C28" s="226">
        <v>117173.6</v>
      </c>
      <c r="D28" s="226">
        <v>265864.63</v>
      </c>
      <c r="E28" s="89">
        <v>126.89806406903945</v>
      </c>
      <c r="F28" s="126">
        <v>0.66844863882002803</v>
      </c>
      <c r="G28" s="126">
        <v>1.4462976502059979</v>
      </c>
    </row>
    <row r="29" spans="1:9" ht="14.5" thickBot="1">
      <c r="A29" s="350"/>
      <c r="B29" s="351" t="s">
        <v>9</v>
      </c>
      <c r="C29" s="352">
        <v>17529185.220100004</v>
      </c>
      <c r="D29" s="352">
        <v>18382428.399999999</v>
      </c>
      <c r="E29" s="353">
        <v>4.8675575572195706</v>
      </c>
      <c r="F29" s="354">
        <v>100</v>
      </c>
      <c r="G29" s="354">
        <v>99.999999999999986</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9"/>
  <sheetViews>
    <sheetView topLeftCell="A25" zoomScaleNormal="100" workbookViewId="0">
      <selection activeCell="G28" sqref="G28"/>
    </sheetView>
  </sheetViews>
  <sheetFormatPr defaultColWidth="9.1796875" defaultRowHeight="11.5"/>
  <cols>
    <col min="1" max="1" width="6.81640625" style="63" bestFit="1" customWidth="1"/>
    <col min="2" max="2" width="35" style="63" customWidth="1"/>
    <col min="3" max="4" width="11.26953125" style="63" customWidth="1"/>
    <col min="5" max="6" width="8.7265625" style="63" customWidth="1"/>
    <col min="7" max="7" width="8.453125" style="63" customWidth="1"/>
    <col min="8" max="16384" width="9.1796875" style="63"/>
  </cols>
  <sheetData>
    <row r="2" spans="1:23" s="60" customFormat="1" ht="15.75" customHeight="1">
      <c r="A2" s="480" t="s">
        <v>276</v>
      </c>
      <c r="B2" s="480"/>
      <c r="C2" s="480"/>
      <c r="D2" s="480"/>
      <c r="E2" s="480"/>
      <c r="F2" s="480"/>
      <c r="G2" s="480"/>
      <c r="H2" s="59"/>
      <c r="I2" s="59"/>
      <c r="J2" s="59"/>
      <c r="K2" s="59"/>
      <c r="L2" s="59"/>
      <c r="M2" s="59"/>
      <c r="N2" s="59"/>
      <c r="O2" s="59"/>
      <c r="P2" s="59"/>
      <c r="Q2" s="59"/>
      <c r="R2" s="59"/>
      <c r="S2" s="59"/>
      <c r="T2" s="59"/>
      <c r="U2" s="59"/>
      <c r="V2" s="59"/>
      <c r="W2" s="59"/>
    </row>
    <row r="3" spans="1:23" s="60" customFormat="1" ht="15.75" customHeight="1">
      <c r="A3" s="477" t="s">
        <v>277</v>
      </c>
      <c r="B3" s="477"/>
      <c r="C3" s="477"/>
      <c r="D3" s="477"/>
      <c r="E3" s="477"/>
      <c r="F3" s="477"/>
      <c r="G3" s="477"/>
      <c r="H3" s="59"/>
      <c r="I3" s="59"/>
      <c r="J3" s="59"/>
      <c r="K3" s="59"/>
      <c r="L3" s="59"/>
      <c r="M3" s="59"/>
      <c r="N3" s="59"/>
      <c r="O3" s="59"/>
      <c r="P3" s="59"/>
      <c r="Q3" s="59"/>
      <c r="R3" s="59"/>
      <c r="S3" s="59"/>
      <c r="T3" s="59"/>
      <c r="U3" s="59"/>
      <c r="V3" s="59"/>
      <c r="W3" s="59"/>
    </row>
    <row r="4" spans="1:23">
      <c r="A4" s="62"/>
      <c r="B4" s="62"/>
      <c r="C4" s="62"/>
      <c r="D4" s="62"/>
      <c r="E4" s="62"/>
    </row>
    <row r="5" spans="1:23" ht="12" customHeight="1">
      <c r="A5" s="321"/>
      <c r="B5" s="321"/>
      <c r="C5" s="303"/>
      <c r="D5" s="320"/>
      <c r="E5" s="302" t="s">
        <v>50</v>
      </c>
      <c r="F5" s="482" t="s">
        <v>12</v>
      </c>
      <c r="G5" s="483"/>
    </row>
    <row r="6" spans="1:23" ht="12" customHeight="1">
      <c r="A6" s="344" t="s">
        <v>49</v>
      </c>
      <c r="B6" s="308" t="s">
        <v>10</v>
      </c>
      <c r="C6" s="482" t="s">
        <v>363</v>
      </c>
      <c r="D6" s="483"/>
      <c r="E6" s="302" t="s">
        <v>14</v>
      </c>
      <c r="F6" s="482" t="s">
        <v>14</v>
      </c>
      <c r="G6" s="483"/>
    </row>
    <row r="7" spans="1:23" ht="12" customHeight="1">
      <c r="A7" s="345"/>
      <c r="B7" s="311" t="s">
        <v>180</v>
      </c>
      <c r="C7" s="478" t="s">
        <v>364</v>
      </c>
      <c r="D7" s="479"/>
      <c r="E7" s="307" t="s">
        <v>51</v>
      </c>
      <c r="F7" s="478" t="s">
        <v>18</v>
      </c>
      <c r="G7" s="479"/>
    </row>
    <row r="8" spans="1:23" ht="12" customHeight="1">
      <c r="A8" s="312"/>
      <c r="B8" s="312"/>
      <c r="C8" s="303"/>
      <c r="D8" s="320"/>
      <c r="E8" s="307" t="s">
        <v>19</v>
      </c>
      <c r="F8" s="478" t="s">
        <v>19</v>
      </c>
      <c r="G8" s="479"/>
    </row>
    <row r="9" spans="1:23" ht="15.75" customHeight="1" thickBot="1">
      <c r="A9" s="64"/>
      <c r="B9" s="65" t="str">
        <f>' F4'!A10</f>
        <v>Janar - Maj / January - May</v>
      </c>
      <c r="C9" s="66">
        <v>2018</v>
      </c>
      <c r="D9" s="222">
        <v>2019</v>
      </c>
      <c r="E9" s="66" t="s">
        <v>374</v>
      </c>
      <c r="F9" s="66">
        <v>2018</v>
      </c>
      <c r="G9" s="222">
        <v>2019</v>
      </c>
    </row>
    <row r="10" spans="1:23" ht="15.75" customHeight="1" thickBot="1">
      <c r="A10" s="474" t="s">
        <v>333</v>
      </c>
      <c r="B10" s="474"/>
      <c r="C10" s="474"/>
      <c r="D10" s="474"/>
      <c r="E10" s="474"/>
      <c r="F10" s="474"/>
      <c r="G10" s="490"/>
    </row>
    <row r="11" spans="1:23" ht="26">
      <c r="A11" s="117">
        <v>1</v>
      </c>
      <c r="B11" s="118" t="s">
        <v>173</v>
      </c>
      <c r="C11" s="127">
        <v>7607</v>
      </c>
      <c r="D11" s="127">
        <v>13162</v>
      </c>
      <c r="E11" s="89">
        <v>73.02484553700539</v>
      </c>
      <c r="F11" s="133">
        <v>2.1167952271234736</v>
      </c>
      <c r="G11" s="133">
        <v>3.2800285089850654</v>
      </c>
    </row>
    <row r="12" spans="1:23" ht="26">
      <c r="A12" s="119">
        <v>2</v>
      </c>
      <c r="B12" s="120" t="s">
        <v>154</v>
      </c>
      <c r="C12" s="127">
        <v>80691</v>
      </c>
      <c r="D12" s="127">
        <v>104163</v>
      </c>
      <c r="E12" s="89">
        <v>29.088745956798157</v>
      </c>
      <c r="F12" s="126">
        <v>22.453835108692022</v>
      </c>
      <c r="G12" s="126">
        <v>25.957879469792687</v>
      </c>
    </row>
    <row r="13" spans="1:23" ht="26">
      <c r="A13" s="119">
        <v>3</v>
      </c>
      <c r="B13" s="120" t="s">
        <v>223</v>
      </c>
      <c r="C13" s="127">
        <v>5821</v>
      </c>
      <c r="D13" s="127">
        <v>6550</v>
      </c>
      <c r="E13" s="89">
        <v>12.523621370898464</v>
      </c>
      <c r="F13" s="126">
        <v>1.6198061018911187</v>
      </c>
      <c r="G13" s="126">
        <v>1.6322889176304649</v>
      </c>
    </row>
    <row r="14" spans="1:23" ht="26">
      <c r="A14" s="119">
        <v>4</v>
      </c>
      <c r="B14" s="120" t="s">
        <v>224</v>
      </c>
      <c r="C14" s="127">
        <v>0</v>
      </c>
      <c r="D14" s="127">
        <v>0</v>
      </c>
      <c r="E14" s="127">
        <v>0</v>
      </c>
      <c r="F14" s="127">
        <v>0</v>
      </c>
      <c r="G14" s="127">
        <v>0</v>
      </c>
    </row>
    <row r="15" spans="1:23" ht="26">
      <c r="A15" s="119">
        <v>5</v>
      </c>
      <c r="B15" s="120" t="s">
        <v>225</v>
      </c>
      <c r="C15" s="127">
        <v>0</v>
      </c>
      <c r="D15" s="127">
        <v>0</v>
      </c>
      <c r="E15" s="127">
        <v>0</v>
      </c>
      <c r="F15" s="127">
        <v>0</v>
      </c>
      <c r="G15" s="127">
        <v>0</v>
      </c>
    </row>
    <row r="16" spans="1:23" ht="39">
      <c r="A16" s="119">
        <v>6</v>
      </c>
      <c r="B16" s="120" t="s">
        <v>155</v>
      </c>
      <c r="C16" s="127">
        <v>0</v>
      </c>
      <c r="D16" s="127">
        <v>0</v>
      </c>
      <c r="E16" s="127">
        <v>0</v>
      </c>
      <c r="F16" s="127">
        <v>0</v>
      </c>
      <c r="G16" s="127">
        <v>0</v>
      </c>
    </row>
    <row r="17" spans="1:7" ht="26">
      <c r="A17" s="119">
        <v>7</v>
      </c>
      <c r="B17" s="120" t="s">
        <v>156</v>
      </c>
      <c r="C17" s="127">
        <v>28</v>
      </c>
      <c r="D17" s="127">
        <v>30</v>
      </c>
      <c r="E17" s="89">
        <v>7.1428571428571397</v>
      </c>
      <c r="F17" s="126">
        <v>7.7915428367894392E-3</v>
      </c>
      <c r="G17" s="126">
        <v>7.4761324471624346E-3</v>
      </c>
    </row>
    <row r="18" spans="1:7" ht="26">
      <c r="A18" s="119">
        <v>8</v>
      </c>
      <c r="B18" s="120" t="s">
        <v>165</v>
      </c>
      <c r="C18" s="127">
        <v>1799</v>
      </c>
      <c r="D18" s="127">
        <v>1733</v>
      </c>
      <c r="E18" s="89">
        <v>-3.6687048360200092</v>
      </c>
      <c r="F18" s="126">
        <v>0.50060662726372152</v>
      </c>
      <c r="G18" s="126">
        <v>0.43187125103108326</v>
      </c>
    </row>
    <row r="19" spans="1:7" ht="26.5" thickBot="1">
      <c r="A19" s="225">
        <v>9</v>
      </c>
      <c r="B19" s="123" t="s">
        <v>157</v>
      </c>
      <c r="C19" s="226">
        <v>845</v>
      </c>
      <c r="D19" s="226">
        <v>810</v>
      </c>
      <c r="E19" s="274">
        <v>-4.1420118343195256</v>
      </c>
      <c r="F19" s="254">
        <v>0.23513763203882415</v>
      </c>
      <c r="G19" s="254">
        <v>0.2018555760733857</v>
      </c>
    </row>
    <row r="20" spans="1:7" ht="26.5" thickBot="1">
      <c r="A20" s="357">
        <v>10</v>
      </c>
      <c r="B20" s="358" t="s">
        <v>162</v>
      </c>
      <c r="C20" s="359">
        <v>253618</v>
      </c>
      <c r="D20" s="359">
        <v>264775</v>
      </c>
      <c r="E20" s="360">
        <v>4.3991357080333415</v>
      </c>
      <c r="F20" s="360">
        <v>70.574125399316571</v>
      </c>
      <c r="G20" s="360">
        <v>65.983098956581117</v>
      </c>
    </row>
    <row r="21" spans="1:7" ht="13">
      <c r="A21" s="227"/>
      <c r="B21" s="228" t="s">
        <v>102</v>
      </c>
      <c r="C21" s="229">
        <v>133893</v>
      </c>
      <c r="D21" s="229">
        <v>139097</v>
      </c>
      <c r="E21" s="275">
        <v>3.8866856370385339</v>
      </c>
      <c r="F21" s="258">
        <v>37.258323037366011</v>
      </c>
      <c r="G21" s="258">
        <v>34.66358650009844</v>
      </c>
    </row>
    <row r="22" spans="1:7" ht="13">
      <c r="A22" s="119"/>
      <c r="B22" s="121" t="s">
        <v>274</v>
      </c>
      <c r="C22" s="127">
        <v>30208</v>
      </c>
      <c r="D22" s="127">
        <v>30763</v>
      </c>
      <c r="E22" s="89">
        <v>1.8372616525423699</v>
      </c>
      <c r="F22" s="126">
        <v>8.4059616433476929</v>
      </c>
      <c r="G22" s="126">
        <v>7.6662754157352655</v>
      </c>
    </row>
    <row r="23" spans="1:7" ht="13">
      <c r="A23" s="119"/>
      <c r="B23" s="234" t="s">
        <v>103</v>
      </c>
      <c r="C23" s="197">
        <v>89517</v>
      </c>
      <c r="D23" s="197">
        <v>94915</v>
      </c>
      <c r="E23" s="273">
        <v>6.0301395265703661</v>
      </c>
      <c r="F23" s="240">
        <v>24.909840718602865</v>
      </c>
      <c r="G23" s="240">
        <v>23.653237040747413</v>
      </c>
    </row>
    <row r="24" spans="1:7" ht="26">
      <c r="A24" s="119">
        <v>11</v>
      </c>
      <c r="B24" s="120" t="s">
        <v>178</v>
      </c>
      <c r="C24" s="127">
        <v>0</v>
      </c>
      <c r="D24" s="127">
        <v>0</v>
      </c>
      <c r="E24" s="127">
        <v>0</v>
      </c>
      <c r="F24" s="127">
        <v>0</v>
      </c>
      <c r="G24" s="127">
        <v>0</v>
      </c>
    </row>
    <row r="25" spans="1:7" ht="26">
      <c r="A25" s="119">
        <v>12</v>
      </c>
      <c r="B25" s="120" t="s">
        <v>158</v>
      </c>
      <c r="C25" s="127">
        <v>0</v>
      </c>
      <c r="D25" s="127">
        <v>0</v>
      </c>
      <c r="E25" s="127">
        <v>0</v>
      </c>
      <c r="F25" s="127">
        <v>0</v>
      </c>
      <c r="G25" s="127">
        <v>0</v>
      </c>
    </row>
    <row r="26" spans="1:7" ht="26">
      <c r="A26" s="119">
        <v>13</v>
      </c>
      <c r="B26" s="120" t="s">
        <v>161</v>
      </c>
      <c r="C26" s="127">
        <v>523</v>
      </c>
      <c r="D26" s="127">
        <v>585</v>
      </c>
      <c r="E26" s="89">
        <v>11.854684512428303</v>
      </c>
      <c r="F26" s="126">
        <v>0.14553488941574561</v>
      </c>
      <c r="G26" s="126">
        <v>0.14578458271966746</v>
      </c>
    </row>
    <row r="27" spans="1:7" ht="26">
      <c r="A27" s="119">
        <v>14</v>
      </c>
      <c r="B27" s="120" t="s">
        <v>159</v>
      </c>
      <c r="C27" s="127">
        <v>132</v>
      </c>
      <c r="D27" s="127">
        <v>0</v>
      </c>
      <c r="E27" s="274">
        <v>-100</v>
      </c>
      <c r="F27" s="126">
        <v>3.6731559087721639E-2</v>
      </c>
      <c r="G27" s="126">
        <v>0</v>
      </c>
    </row>
    <row r="28" spans="1:7" ht="26.5" thickBot="1">
      <c r="A28" s="119">
        <v>15</v>
      </c>
      <c r="B28" s="123" t="s">
        <v>226</v>
      </c>
      <c r="C28" s="226">
        <v>8300</v>
      </c>
      <c r="D28" s="226">
        <v>9469</v>
      </c>
      <c r="E28" s="274">
        <v>14.0843373493976</v>
      </c>
      <c r="F28" s="254">
        <v>2.3096359123340124</v>
      </c>
      <c r="G28" s="254">
        <v>2.3597166047393694</v>
      </c>
    </row>
    <row r="29" spans="1:7" ht="14.5" thickBot="1">
      <c r="A29" s="350"/>
      <c r="B29" s="351" t="s">
        <v>9</v>
      </c>
      <c r="C29" s="352">
        <v>359364</v>
      </c>
      <c r="D29" s="352">
        <v>401277</v>
      </c>
      <c r="E29" s="353">
        <v>11.663104818512714</v>
      </c>
      <c r="F29" s="354">
        <v>100</v>
      </c>
      <c r="G29" s="354">
        <v>100.00000000000001</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2"/>
  <sheetViews>
    <sheetView topLeftCell="A19" zoomScaleNormal="100" workbookViewId="0">
      <selection activeCell="I24" sqref="I24"/>
    </sheetView>
  </sheetViews>
  <sheetFormatPr defaultColWidth="9.1796875" defaultRowHeight="11.5"/>
  <cols>
    <col min="1" max="1" width="6.81640625" style="63" bestFit="1" customWidth="1"/>
    <col min="2" max="2" width="36.26953125" style="63" bestFit="1" customWidth="1"/>
    <col min="3" max="3" width="11.453125" style="63" customWidth="1"/>
    <col min="4" max="4" width="11.54296875" style="63" bestFit="1" customWidth="1"/>
    <col min="5" max="5" width="9.26953125" style="63" customWidth="1"/>
    <col min="6" max="6" width="8.7265625" style="63" customWidth="1"/>
    <col min="7" max="7" width="8.54296875" style="63" customWidth="1"/>
    <col min="8" max="16384" width="9.1796875" style="63"/>
  </cols>
  <sheetData>
    <row r="2" spans="1:38" s="60" customFormat="1" ht="15.75" customHeight="1">
      <c r="A2" s="480" t="s">
        <v>275</v>
      </c>
      <c r="B2" s="480"/>
      <c r="C2" s="480"/>
      <c r="D2" s="480"/>
      <c r="E2" s="480"/>
      <c r="F2" s="480"/>
      <c r="G2" s="480"/>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477" t="s">
        <v>135</v>
      </c>
      <c r="B3" s="477"/>
      <c r="C3" s="477"/>
      <c r="D3" s="477"/>
      <c r="E3" s="477"/>
      <c r="F3" s="477"/>
      <c r="G3" s="477"/>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1"/>
      <c r="B5" s="321"/>
      <c r="C5" s="303"/>
      <c r="D5" s="320"/>
      <c r="E5" s="302" t="s">
        <v>50</v>
      </c>
      <c r="F5" s="482" t="s">
        <v>12</v>
      </c>
      <c r="G5" s="483"/>
    </row>
    <row r="6" spans="1:38" ht="14">
      <c r="A6" s="344" t="s">
        <v>49</v>
      </c>
      <c r="B6" s="308" t="s">
        <v>10</v>
      </c>
      <c r="C6" s="482" t="s">
        <v>365</v>
      </c>
      <c r="D6" s="483"/>
      <c r="E6" s="302" t="s">
        <v>14</v>
      </c>
      <c r="F6" s="482" t="s">
        <v>14</v>
      </c>
      <c r="G6" s="483"/>
    </row>
    <row r="7" spans="1:38" ht="14">
      <c r="A7" s="345"/>
      <c r="B7" s="311" t="s">
        <v>180</v>
      </c>
      <c r="C7" s="478" t="s">
        <v>366</v>
      </c>
      <c r="D7" s="479"/>
      <c r="E7" s="307" t="s">
        <v>51</v>
      </c>
      <c r="F7" s="478" t="s">
        <v>18</v>
      </c>
      <c r="G7" s="479"/>
    </row>
    <row r="8" spans="1:38" ht="12" customHeight="1">
      <c r="A8" s="312"/>
      <c r="B8" s="312"/>
      <c r="C8" s="303"/>
      <c r="D8" s="320"/>
      <c r="E8" s="307" t="s">
        <v>19</v>
      </c>
      <c r="F8" s="478" t="s">
        <v>19</v>
      </c>
      <c r="G8" s="479"/>
    </row>
    <row r="9" spans="1:38" ht="12" thickBot="1">
      <c r="A9" s="64"/>
      <c r="B9" s="65" t="str">
        <f>' F4'!A10</f>
        <v>Janar - Maj / January - May</v>
      </c>
      <c r="C9" s="66">
        <v>2018</v>
      </c>
      <c r="D9" s="222">
        <v>2019</v>
      </c>
      <c r="E9" s="66" t="s">
        <v>374</v>
      </c>
      <c r="F9" s="66">
        <v>2018</v>
      </c>
      <c r="G9" s="222">
        <v>2019</v>
      </c>
    </row>
    <row r="10" spans="1:38" ht="14.5" thickBot="1">
      <c r="A10" s="474" t="s">
        <v>334</v>
      </c>
      <c r="B10" s="474"/>
      <c r="C10" s="474"/>
      <c r="D10" s="474"/>
      <c r="E10" s="474"/>
      <c r="F10" s="474"/>
      <c r="G10" s="474"/>
    </row>
    <row r="11" spans="1:38" ht="26">
      <c r="A11" s="117">
        <v>1</v>
      </c>
      <c r="B11" s="118" t="s">
        <v>173</v>
      </c>
      <c r="C11" s="132">
        <v>169</v>
      </c>
      <c r="D11" s="127">
        <v>220</v>
      </c>
      <c r="E11" s="89">
        <v>30.177514792899409</v>
      </c>
      <c r="F11" s="133">
        <v>0.2888740748337692</v>
      </c>
      <c r="G11" s="133">
        <v>0.38957359399348346</v>
      </c>
    </row>
    <row r="12" spans="1:38" ht="26">
      <c r="A12" s="119">
        <v>2</v>
      </c>
      <c r="B12" s="120" t="s">
        <v>229</v>
      </c>
      <c r="C12" s="127">
        <v>47496</v>
      </c>
      <c r="D12" s="127">
        <v>45907</v>
      </c>
      <c r="E12" s="89">
        <v>-3.3455448879905703</v>
      </c>
      <c r="F12" s="126">
        <v>81.185580226655034</v>
      </c>
      <c r="G12" s="126">
        <v>81.291613542994753</v>
      </c>
    </row>
    <row r="13" spans="1:38" s="70" customFormat="1" ht="26">
      <c r="A13" s="130">
        <v>3</v>
      </c>
      <c r="B13" s="131" t="s">
        <v>219</v>
      </c>
      <c r="C13" s="127">
        <v>1722</v>
      </c>
      <c r="D13" s="127">
        <v>2051</v>
      </c>
      <c r="E13" s="89">
        <v>19.10569105691058</v>
      </c>
      <c r="F13" s="126">
        <v>2.9434387980103582</v>
      </c>
      <c r="G13" s="126">
        <v>3.6318883694574304</v>
      </c>
    </row>
    <row r="14" spans="1:38" ht="26">
      <c r="A14" s="119">
        <v>4</v>
      </c>
      <c r="B14" s="120" t="s">
        <v>220</v>
      </c>
      <c r="C14" s="125">
        <v>0</v>
      </c>
      <c r="D14" s="127">
        <v>0</v>
      </c>
      <c r="E14" s="127">
        <v>0</v>
      </c>
      <c r="F14" s="127">
        <v>0</v>
      </c>
      <c r="G14" s="127">
        <v>0</v>
      </c>
    </row>
    <row r="15" spans="1:38" ht="26">
      <c r="A15" s="119">
        <v>5</v>
      </c>
      <c r="B15" s="120" t="s">
        <v>221</v>
      </c>
      <c r="C15" s="125">
        <v>0</v>
      </c>
      <c r="D15" s="127">
        <v>0</v>
      </c>
      <c r="E15" s="127">
        <v>0</v>
      </c>
      <c r="F15" s="127">
        <v>0</v>
      </c>
      <c r="G15" s="127">
        <v>0</v>
      </c>
    </row>
    <row r="16" spans="1:38" ht="39">
      <c r="A16" s="119">
        <v>6</v>
      </c>
      <c r="B16" s="120" t="s">
        <v>155</v>
      </c>
      <c r="C16" s="125">
        <v>0</v>
      </c>
      <c r="D16" s="127">
        <v>0</v>
      </c>
      <c r="E16" s="127">
        <v>0</v>
      </c>
      <c r="F16" s="127">
        <v>0</v>
      </c>
      <c r="G16" s="127">
        <v>0</v>
      </c>
    </row>
    <row r="17" spans="1:7" ht="26">
      <c r="A17" s="119">
        <v>7</v>
      </c>
      <c r="B17" s="120" t="s">
        <v>230</v>
      </c>
      <c r="C17" s="125">
        <v>1</v>
      </c>
      <c r="D17" s="127">
        <v>1</v>
      </c>
      <c r="E17" s="89">
        <v>0</v>
      </c>
      <c r="F17" s="126">
        <v>1.7093140522708237E-3</v>
      </c>
      <c r="G17" s="126">
        <v>1.7707890636067432E-3</v>
      </c>
    </row>
    <row r="18" spans="1:7" s="70" customFormat="1" ht="26">
      <c r="A18" s="130">
        <v>8</v>
      </c>
      <c r="B18" s="131" t="s">
        <v>165</v>
      </c>
      <c r="C18" s="127">
        <v>69</v>
      </c>
      <c r="D18" s="127">
        <v>88</v>
      </c>
      <c r="E18" s="89">
        <v>27.536231884057962</v>
      </c>
      <c r="F18" s="126">
        <v>0.11794266960668684</v>
      </c>
      <c r="G18" s="126">
        <v>0.1558294375973934</v>
      </c>
    </row>
    <row r="19" spans="1:7" ht="26.5" thickBot="1">
      <c r="A19" s="225">
        <v>9</v>
      </c>
      <c r="B19" s="123" t="s">
        <v>157</v>
      </c>
      <c r="C19" s="226">
        <v>21</v>
      </c>
      <c r="D19" s="226">
        <v>27</v>
      </c>
      <c r="E19" s="274">
        <v>28.57142857142858</v>
      </c>
      <c r="F19" s="254">
        <v>3.5895595097687298E-2</v>
      </c>
      <c r="G19" s="254">
        <v>4.7811304717382062E-2</v>
      </c>
    </row>
    <row r="20" spans="1:7" ht="26.5" thickBot="1">
      <c r="A20" s="361">
        <v>10</v>
      </c>
      <c r="B20" s="362" t="s">
        <v>164</v>
      </c>
      <c r="C20" s="363">
        <v>9010</v>
      </c>
      <c r="D20" s="363">
        <v>8149</v>
      </c>
      <c r="E20" s="364">
        <v>-9.5560488346281947</v>
      </c>
      <c r="F20" s="364">
        <v>15.400919610960122</v>
      </c>
      <c r="G20" s="364">
        <v>14.430160079331349</v>
      </c>
    </row>
    <row r="21" spans="1:7" s="70" customFormat="1" ht="13">
      <c r="A21" s="230"/>
      <c r="B21" s="231" t="s">
        <v>102</v>
      </c>
      <c r="C21" s="229">
        <v>7658</v>
      </c>
      <c r="D21" s="229">
        <v>6896</v>
      </c>
      <c r="E21" s="275">
        <v>-9.9503786889527319</v>
      </c>
      <c r="F21" s="258">
        <v>13.089927012289968</v>
      </c>
      <c r="G21" s="258">
        <v>12.2113613826321</v>
      </c>
    </row>
    <row r="22" spans="1:7" ht="13">
      <c r="A22" s="119"/>
      <c r="B22" s="121" t="s">
        <v>274</v>
      </c>
      <c r="C22" s="127">
        <v>40</v>
      </c>
      <c r="D22" s="127">
        <v>49</v>
      </c>
      <c r="E22" s="89">
        <v>22.500000000000007</v>
      </c>
      <c r="F22" s="126">
        <v>6.837256209083295E-2</v>
      </c>
      <c r="G22" s="126">
        <v>8.6768664116730412E-2</v>
      </c>
    </row>
    <row r="23" spans="1:7" ht="26">
      <c r="A23" s="119"/>
      <c r="B23" s="418" t="s">
        <v>359</v>
      </c>
      <c r="C23" s="419">
        <v>1312</v>
      </c>
      <c r="D23" s="419">
        <v>1204</v>
      </c>
      <c r="E23" s="420">
        <v>-8.2317073170731661</v>
      </c>
      <c r="F23" s="421">
        <v>2.242620036579321</v>
      </c>
      <c r="G23" s="421">
        <v>2.1320300325825188</v>
      </c>
    </row>
    <row r="24" spans="1:7" ht="26">
      <c r="A24" s="119">
        <v>11</v>
      </c>
      <c r="B24" s="120" t="s">
        <v>163</v>
      </c>
      <c r="C24" s="127">
        <v>0</v>
      </c>
      <c r="D24" s="127">
        <v>0</v>
      </c>
      <c r="E24" s="127">
        <v>0</v>
      </c>
      <c r="F24" s="127">
        <v>0</v>
      </c>
      <c r="G24" s="127">
        <v>0</v>
      </c>
    </row>
    <row r="25" spans="1:7" ht="26">
      <c r="A25" s="119">
        <v>12</v>
      </c>
      <c r="B25" s="120" t="s">
        <v>240</v>
      </c>
      <c r="C25" s="127">
        <v>0</v>
      </c>
      <c r="D25" s="127">
        <v>0</v>
      </c>
      <c r="E25" s="127">
        <v>0</v>
      </c>
      <c r="F25" s="127">
        <v>0</v>
      </c>
      <c r="G25" s="127">
        <v>0</v>
      </c>
    </row>
    <row r="26" spans="1:7" ht="26">
      <c r="A26" s="119">
        <v>13</v>
      </c>
      <c r="B26" s="120" t="s">
        <v>160</v>
      </c>
      <c r="C26" s="127">
        <v>0</v>
      </c>
      <c r="D26" s="127">
        <v>2</v>
      </c>
      <c r="E26" s="127" t="e">
        <v>#DIV/0!</v>
      </c>
      <c r="F26" s="127">
        <v>0</v>
      </c>
      <c r="G26" s="127">
        <v>0</v>
      </c>
    </row>
    <row r="27" spans="1:7" ht="26">
      <c r="A27" s="119">
        <v>14</v>
      </c>
      <c r="B27" s="120" t="s">
        <v>239</v>
      </c>
      <c r="C27" s="127">
        <v>0</v>
      </c>
      <c r="D27" s="127">
        <v>0</v>
      </c>
      <c r="E27" s="127">
        <v>0</v>
      </c>
      <c r="F27" s="127">
        <v>0</v>
      </c>
      <c r="G27" s="127">
        <v>0</v>
      </c>
    </row>
    <row r="28" spans="1:7" ht="26.5" thickBot="1">
      <c r="A28" s="122">
        <v>15</v>
      </c>
      <c r="B28" s="123" t="s">
        <v>222</v>
      </c>
      <c r="C28" s="154">
        <v>15</v>
      </c>
      <c r="D28" s="226">
        <v>27</v>
      </c>
      <c r="E28" s="274">
        <v>80</v>
      </c>
      <c r="F28" s="254">
        <v>2.5639710784062353E-2</v>
      </c>
      <c r="G28" s="254">
        <v>4.7811304717382062E-2</v>
      </c>
    </row>
    <row r="29" spans="1:7" ht="14.5" thickBot="1">
      <c r="A29" s="355"/>
      <c r="B29" s="356" t="s">
        <v>9</v>
      </c>
      <c r="C29" s="352">
        <v>58503</v>
      </c>
      <c r="D29" s="352">
        <v>56472</v>
      </c>
      <c r="E29" s="353">
        <v>-3.4716168401620395</v>
      </c>
      <c r="F29" s="354">
        <v>100</v>
      </c>
      <c r="G29" s="354">
        <v>99.996458421872802</v>
      </c>
    </row>
    <row r="32" spans="1:7">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BL26"/>
  <sheetViews>
    <sheetView zoomScaleNormal="100" workbookViewId="0">
      <selection activeCell="H12" sqref="H12"/>
    </sheetView>
  </sheetViews>
  <sheetFormatPr defaultColWidth="9.1796875" defaultRowHeight="11.5"/>
  <cols>
    <col min="1" max="1" width="36.453125" style="63" customWidth="1"/>
    <col min="2" max="2" width="12.1796875" style="63" customWidth="1"/>
    <col min="3" max="3" width="12.453125" style="63" bestFit="1" customWidth="1"/>
    <col min="4" max="4" width="9.54296875" style="63" customWidth="1"/>
    <col min="5" max="5" width="8.7265625" style="63" customWidth="1"/>
    <col min="6" max="6" width="8.81640625" style="63" customWidth="1"/>
    <col min="7" max="16384" width="9.1796875" style="63"/>
  </cols>
  <sheetData>
    <row r="2" spans="1:64" s="60" customFormat="1" ht="15.75" customHeight="1">
      <c r="A2" s="480" t="s">
        <v>111</v>
      </c>
      <c r="B2" s="480"/>
      <c r="C2" s="480"/>
      <c r="D2" s="480"/>
      <c r="E2" s="480"/>
      <c r="F2" s="48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477" t="s">
        <v>183</v>
      </c>
      <c r="B3" s="477"/>
      <c r="C3" s="477"/>
      <c r="D3" s="477"/>
      <c r="E3" s="477"/>
      <c r="F3" s="47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1"/>
      <c r="B5" s="303"/>
      <c r="C5" s="320"/>
      <c r="D5" s="302" t="s">
        <v>50</v>
      </c>
      <c r="E5" s="482" t="s">
        <v>12</v>
      </c>
      <c r="F5" s="483"/>
    </row>
    <row r="6" spans="1:64" ht="12" customHeight="1">
      <c r="A6" s="308" t="s">
        <v>10</v>
      </c>
      <c r="B6" s="482" t="s">
        <v>251</v>
      </c>
      <c r="C6" s="483"/>
      <c r="D6" s="302" t="s">
        <v>14</v>
      </c>
      <c r="E6" s="482" t="s">
        <v>14</v>
      </c>
      <c r="F6" s="483"/>
    </row>
    <row r="7" spans="1:64" ht="12" customHeight="1">
      <c r="A7" s="311" t="s">
        <v>180</v>
      </c>
      <c r="B7" s="478" t="s">
        <v>252</v>
      </c>
      <c r="C7" s="479"/>
      <c r="D7" s="307" t="s">
        <v>51</v>
      </c>
      <c r="E7" s="478" t="s">
        <v>18</v>
      </c>
      <c r="F7" s="479"/>
    </row>
    <row r="8" spans="1:64" ht="12" customHeight="1">
      <c r="A8" s="312"/>
      <c r="B8" s="303"/>
      <c r="C8" s="320"/>
      <c r="D8" s="307" t="s">
        <v>19</v>
      </c>
      <c r="E8" s="478" t="s">
        <v>19</v>
      </c>
      <c r="F8" s="479"/>
    </row>
    <row r="9" spans="1:64" ht="17.25" customHeight="1" thickBot="1">
      <c r="A9" s="65" t="str">
        <f>' F4'!A10</f>
        <v>Janar - Maj / January - May</v>
      </c>
      <c r="B9" s="66">
        <v>2018</v>
      </c>
      <c r="C9" s="222">
        <v>2019</v>
      </c>
      <c r="D9" s="66" t="s">
        <v>374</v>
      </c>
      <c r="E9" s="66">
        <v>2018</v>
      </c>
      <c r="F9" s="222">
        <v>2019</v>
      </c>
    </row>
    <row r="10" spans="1:64" ht="14.5" thickBot="1">
      <c r="A10" s="474" t="s">
        <v>327</v>
      </c>
      <c r="B10" s="474"/>
      <c r="C10" s="474"/>
      <c r="D10" s="474"/>
      <c r="E10" s="474"/>
      <c r="F10" s="474"/>
    </row>
    <row r="11" spans="1:64" ht="13">
      <c r="A11" s="134" t="s">
        <v>23</v>
      </c>
      <c r="B11" s="124">
        <v>8541706.9812000003</v>
      </c>
      <c r="C11" s="124">
        <v>9455652.9933999851</v>
      </c>
      <c r="D11" s="276">
        <v>10.699805252176731</v>
      </c>
      <c r="E11" s="162">
        <v>23.452405113145499</v>
      </c>
      <c r="F11" s="140">
        <v>24.383434924713335</v>
      </c>
      <c r="G11" s="76"/>
    </row>
    <row r="12" spans="1:64" ht="13">
      <c r="A12" s="74" t="s">
        <v>24</v>
      </c>
      <c r="B12" s="114"/>
      <c r="C12" s="114"/>
      <c r="D12" s="128"/>
      <c r="E12" s="137"/>
      <c r="F12" s="137"/>
      <c r="G12" s="76"/>
    </row>
    <row r="13" spans="1:64" ht="13">
      <c r="A13" s="135" t="s">
        <v>25</v>
      </c>
      <c r="B13" s="138">
        <v>21449825.274727121</v>
      </c>
      <c r="C13" s="138">
        <v>22193803.976036798</v>
      </c>
      <c r="D13" s="139">
        <v>3.4684604269772601</v>
      </c>
      <c r="E13" s="140">
        <v>58.893379631996666</v>
      </c>
      <c r="F13" s="140">
        <v>57.23149690024222</v>
      </c>
      <c r="G13" s="76"/>
    </row>
    <row r="14" spans="1:64" ht="13">
      <c r="A14" s="136" t="s">
        <v>26</v>
      </c>
      <c r="B14" s="141"/>
      <c r="C14" s="141"/>
      <c r="D14" s="142"/>
      <c r="E14" s="143"/>
      <c r="F14" s="143"/>
      <c r="G14" s="76"/>
    </row>
    <row r="15" spans="1:64" ht="13">
      <c r="A15" s="135" t="s">
        <v>247</v>
      </c>
      <c r="B15" s="138">
        <v>2074852.6564441184</v>
      </c>
      <c r="C15" s="138">
        <v>2326181.9409829993</v>
      </c>
      <c r="D15" s="139">
        <v>12.113114816047176</v>
      </c>
      <c r="E15" s="140">
        <v>5.6967869719850084</v>
      </c>
      <c r="F15" s="140">
        <v>5.9985604400450088</v>
      </c>
      <c r="G15" s="76"/>
    </row>
    <row r="16" spans="1:64" ht="13">
      <c r="A16" s="136" t="s">
        <v>27</v>
      </c>
      <c r="B16" s="141"/>
      <c r="C16" s="141"/>
      <c r="D16" s="142"/>
      <c r="E16" s="143"/>
      <c r="F16" s="143"/>
      <c r="G16" s="76"/>
    </row>
    <row r="17" spans="1:7" ht="13">
      <c r="A17" s="135" t="s">
        <v>174</v>
      </c>
      <c r="B17" s="138">
        <v>101889.08</v>
      </c>
      <c r="C17" s="138">
        <v>152432.74</v>
      </c>
      <c r="D17" s="139">
        <v>49.606552537327843</v>
      </c>
      <c r="E17" s="140">
        <v>0.27975017008017178</v>
      </c>
      <c r="F17" s="140">
        <v>0.3930806046689832</v>
      </c>
      <c r="G17" s="76"/>
    </row>
    <row r="18" spans="1:7" ht="13">
      <c r="A18" s="136" t="s">
        <v>175</v>
      </c>
      <c r="B18" s="172"/>
      <c r="C18" s="172"/>
      <c r="D18" s="142"/>
      <c r="E18" s="143"/>
      <c r="F18" s="143"/>
      <c r="G18" s="76"/>
    </row>
    <row r="19" spans="1:7" ht="13">
      <c r="A19" s="135" t="s">
        <v>28</v>
      </c>
      <c r="B19" s="145">
        <v>2186415.5221200003</v>
      </c>
      <c r="C19" s="145">
        <v>2429242.6695770002</v>
      </c>
      <c r="D19" s="139">
        <v>11.106175610276892</v>
      </c>
      <c r="E19" s="140">
        <v>6.0030978214642596</v>
      </c>
      <c r="F19" s="140">
        <v>6.2643246945834745</v>
      </c>
      <c r="G19" s="76"/>
    </row>
    <row r="20" spans="1:7" ht="13">
      <c r="A20" s="136" t="s">
        <v>29</v>
      </c>
      <c r="B20" s="172"/>
      <c r="C20" s="172"/>
      <c r="D20" s="142"/>
      <c r="E20" s="143"/>
      <c r="F20" s="143"/>
    </row>
    <row r="21" spans="1:7" ht="13">
      <c r="A21" s="135" t="s">
        <v>30</v>
      </c>
      <c r="B21" s="145">
        <v>380223.955594</v>
      </c>
      <c r="C21" s="145">
        <v>651606.35208899993</v>
      </c>
      <c r="D21" s="139">
        <v>71.374355166821687</v>
      </c>
      <c r="E21" s="140">
        <v>1.0439559984836175</v>
      </c>
      <c r="F21" s="140">
        <v>1.6803071235568845</v>
      </c>
    </row>
    <row r="22" spans="1:7" ht="13">
      <c r="A22" s="136" t="s">
        <v>31</v>
      </c>
      <c r="B22" s="141"/>
      <c r="C22" s="141"/>
      <c r="D22" s="142"/>
      <c r="E22" s="143"/>
      <c r="F22" s="143"/>
    </row>
    <row r="23" spans="1:7" ht="13">
      <c r="A23" s="135" t="s">
        <v>32</v>
      </c>
      <c r="B23" s="138">
        <v>1686540.704831</v>
      </c>
      <c r="C23" s="138">
        <v>1570082.4609650008</v>
      </c>
      <c r="D23" s="139">
        <v>-6.9051546477598258</v>
      </c>
      <c r="E23" s="140">
        <v>4.6306242928447778</v>
      </c>
      <c r="F23" s="140">
        <v>4.0487953121900695</v>
      </c>
    </row>
    <row r="24" spans="1:7" ht="13.5" thickBot="1">
      <c r="A24" s="74" t="s">
        <v>33</v>
      </c>
      <c r="B24" s="114"/>
      <c r="C24" s="114"/>
      <c r="D24" s="128"/>
      <c r="E24" s="128"/>
      <c r="F24" s="137"/>
    </row>
    <row r="25" spans="1:7" ht="14.5" thickBot="1">
      <c r="A25" s="365" t="s">
        <v>9</v>
      </c>
      <c r="B25" s="366">
        <v>36421454.174916238</v>
      </c>
      <c r="C25" s="366">
        <v>38779003.133050792</v>
      </c>
      <c r="D25" s="367">
        <v>6.4729676822135707</v>
      </c>
      <c r="E25" s="368">
        <v>100</v>
      </c>
      <c r="F25" s="368">
        <v>99.999999999999986</v>
      </c>
    </row>
    <row r="26" spans="1:7">
      <c r="A26" s="73"/>
      <c r="B26" s="163"/>
      <c r="C26" s="163"/>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G25"/>
  <sheetViews>
    <sheetView topLeftCell="A10" zoomScaleNormal="100" workbookViewId="0">
      <selection activeCell="G15" sqref="G15"/>
    </sheetView>
  </sheetViews>
  <sheetFormatPr defaultColWidth="9.1796875" defaultRowHeight="12.5"/>
  <cols>
    <col min="1" max="1" width="37" style="111" customWidth="1"/>
    <col min="2" max="3" width="12.453125" style="111" bestFit="1" customWidth="1"/>
    <col min="4" max="4" width="9.54296875" style="111" customWidth="1"/>
    <col min="5" max="5" width="8.1796875" style="111" customWidth="1"/>
    <col min="6" max="6" width="8.26953125" style="111" customWidth="1"/>
    <col min="7" max="7" width="14.453125" style="111" bestFit="1" customWidth="1"/>
    <col min="8" max="8" width="10.26953125" style="111" bestFit="1" customWidth="1"/>
    <col min="9" max="16384" width="9.1796875" style="111"/>
  </cols>
  <sheetData>
    <row r="2" spans="1:7" ht="15.75" customHeight="1">
      <c r="A2" s="480" t="s">
        <v>59</v>
      </c>
      <c r="B2" s="480"/>
      <c r="C2" s="480"/>
      <c r="D2" s="480"/>
      <c r="E2" s="480"/>
      <c r="F2" s="480"/>
      <c r="G2" s="92"/>
    </row>
    <row r="3" spans="1:7" ht="15.5">
      <c r="A3" s="477" t="s">
        <v>135</v>
      </c>
      <c r="B3" s="477"/>
      <c r="C3" s="477"/>
      <c r="D3" s="477"/>
      <c r="E3" s="477"/>
      <c r="F3" s="477"/>
      <c r="G3" s="93"/>
    </row>
    <row r="5" spans="1:7">
      <c r="A5" s="321"/>
      <c r="B5" s="369"/>
      <c r="C5" s="320"/>
      <c r="D5" s="302" t="s">
        <v>50</v>
      </c>
      <c r="E5" s="482" t="s">
        <v>12</v>
      </c>
      <c r="F5" s="483"/>
    </row>
    <row r="6" spans="1:7" ht="14">
      <c r="A6" s="308" t="s">
        <v>10</v>
      </c>
      <c r="B6" s="482" t="s">
        <v>251</v>
      </c>
      <c r="C6" s="483"/>
      <c r="D6" s="302" t="s">
        <v>14</v>
      </c>
      <c r="E6" s="482" t="s">
        <v>14</v>
      </c>
      <c r="F6" s="483"/>
    </row>
    <row r="7" spans="1:7" ht="14">
      <c r="A7" s="311" t="s">
        <v>180</v>
      </c>
      <c r="B7" s="478" t="s">
        <v>252</v>
      </c>
      <c r="C7" s="479"/>
      <c r="D7" s="307" t="s">
        <v>51</v>
      </c>
      <c r="E7" s="478" t="s">
        <v>18</v>
      </c>
      <c r="F7" s="479"/>
    </row>
    <row r="8" spans="1:7">
      <c r="A8" s="312"/>
      <c r="B8" s="303"/>
      <c r="C8" s="320"/>
      <c r="D8" s="307" t="s">
        <v>19</v>
      </c>
      <c r="E8" s="478" t="s">
        <v>19</v>
      </c>
      <c r="F8" s="479"/>
    </row>
    <row r="9" spans="1:7" ht="15.75" customHeight="1" thickBot="1">
      <c r="A9" s="65" t="str">
        <f>' F4'!A10</f>
        <v>Janar - Maj / January - May</v>
      </c>
      <c r="B9" s="66">
        <v>2018</v>
      </c>
      <c r="C9" s="222">
        <v>2019</v>
      </c>
      <c r="D9" s="66" t="s">
        <v>374</v>
      </c>
      <c r="E9" s="66">
        <v>2018</v>
      </c>
      <c r="F9" s="222">
        <v>2019</v>
      </c>
    </row>
    <row r="10" spans="1:7" ht="14.5" thickBot="1">
      <c r="A10" s="474" t="s">
        <v>329</v>
      </c>
      <c r="B10" s="474"/>
      <c r="C10" s="474"/>
      <c r="D10" s="474"/>
      <c r="E10" s="474"/>
      <c r="F10" s="474"/>
    </row>
    <row r="11" spans="1:7" ht="12" customHeight="1">
      <c r="A11" s="134" t="s">
        <v>23</v>
      </c>
      <c r="B11" s="124">
        <v>4433650.87</v>
      </c>
      <c r="C11" s="124">
        <v>4200967.0299999993</v>
      </c>
      <c r="D11" s="276">
        <v>-5.2481317727212211</v>
      </c>
      <c r="E11" s="162">
        <v>25.292966069615797</v>
      </c>
      <c r="F11" s="140">
        <v>22.853166831864286</v>
      </c>
      <c r="G11" s="144"/>
    </row>
    <row r="12" spans="1:7" ht="12" customHeight="1">
      <c r="A12" s="74" t="s">
        <v>24</v>
      </c>
      <c r="B12" s="114"/>
      <c r="C12" s="114"/>
      <c r="D12" s="128"/>
      <c r="E12" s="137"/>
      <c r="F12" s="137"/>
      <c r="G12" s="144"/>
    </row>
    <row r="13" spans="1:7" ht="12" customHeight="1">
      <c r="A13" s="135" t="s">
        <v>25</v>
      </c>
      <c r="B13" s="138">
        <v>11556277.560100002</v>
      </c>
      <c r="C13" s="138">
        <v>12281182.309999997</v>
      </c>
      <c r="D13" s="139">
        <v>6.272822248600618</v>
      </c>
      <c r="E13" s="140">
        <v>65.925925335359508</v>
      </c>
      <c r="F13" s="140">
        <v>66.809357516659773</v>
      </c>
      <c r="G13" s="144"/>
    </row>
    <row r="14" spans="1:7" ht="12" customHeight="1">
      <c r="A14" s="136" t="s">
        <v>26</v>
      </c>
      <c r="B14" s="141"/>
      <c r="C14" s="141"/>
      <c r="D14" s="142"/>
      <c r="E14" s="143"/>
      <c r="F14" s="143"/>
      <c r="G14" s="144"/>
    </row>
    <row r="15" spans="1:7" ht="12" customHeight="1">
      <c r="A15" s="135" t="s">
        <v>247</v>
      </c>
      <c r="B15" s="138">
        <v>1252640.31</v>
      </c>
      <c r="C15" s="138">
        <v>1400945.1800000004</v>
      </c>
      <c r="D15" s="139">
        <v>11.839381889283151</v>
      </c>
      <c r="E15" s="140">
        <v>7.146027007368537</v>
      </c>
      <c r="F15" s="140">
        <v>7.6211104948462669</v>
      </c>
      <c r="G15" s="144"/>
    </row>
    <row r="16" spans="1:7" ht="12" customHeight="1">
      <c r="A16" s="136" t="s">
        <v>27</v>
      </c>
      <c r="B16" s="141"/>
      <c r="C16" s="141"/>
      <c r="D16" s="142"/>
      <c r="E16" s="143"/>
      <c r="F16" s="143"/>
      <c r="G16" s="144"/>
    </row>
    <row r="17" spans="1:7" ht="12" customHeight="1">
      <c r="A17" s="135" t="s">
        <v>174</v>
      </c>
      <c r="B17" s="138">
        <v>567.38</v>
      </c>
      <c r="C17" s="138">
        <v>4836.1000000000004</v>
      </c>
      <c r="D17" s="139">
        <v>752.35644541577074</v>
      </c>
      <c r="E17" s="140">
        <v>3.2367733746655183E-3</v>
      </c>
      <c r="F17" s="140">
        <v>2.6308276005579334E-2</v>
      </c>
      <c r="G17" s="144"/>
    </row>
    <row r="18" spans="1:7" ht="13.5" customHeight="1">
      <c r="A18" s="136" t="s">
        <v>175</v>
      </c>
      <c r="B18" s="172"/>
      <c r="C18" s="172"/>
      <c r="D18" s="142"/>
      <c r="E18" s="143"/>
      <c r="F18" s="143"/>
      <c r="G18" s="144"/>
    </row>
    <row r="19" spans="1:7" ht="12.75" customHeight="1">
      <c r="A19" s="135" t="s">
        <v>28</v>
      </c>
      <c r="B19" s="145">
        <v>168875.49999999997</v>
      </c>
      <c r="C19" s="145">
        <v>227489.15000000002</v>
      </c>
      <c r="D19" s="139">
        <v>34.708202196292582</v>
      </c>
      <c r="E19" s="140">
        <v>0.96339617546146605</v>
      </c>
      <c r="F19" s="140">
        <v>1.237535895964649</v>
      </c>
      <c r="G19" s="144"/>
    </row>
    <row r="20" spans="1:7" ht="15" customHeight="1">
      <c r="A20" s="136" t="s">
        <v>29</v>
      </c>
      <c r="B20" s="172"/>
      <c r="C20" s="172"/>
      <c r="D20" s="142"/>
      <c r="E20" s="143"/>
      <c r="F20" s="143"/>
      <c r="G20" s="144"/>
    </row>
    <row r="21" spans="1:7" ht="13">
      <c r="A21" s="135" t="s">
        <v>30</v>
      </c>
      <c r="B21" s="145">
        <v>0</v>
      </c>
      <c r="C21" s="145">
        <v>1144</v>
      </c>
      <c r="D21" s="139" t="e">
        <v>#DIV/0!</v>
      </c>
      <c r="E21" s="140">
        <v>0</v>
      </c>
      <c r="F21" s="140">
        <v>6.2233344534610045E-3</v>
      </c>
      <c r="G21" s="144"/>
    </row>
    <row r="22" spans="1:7" ht="13">
      <c r="A22" s="136" t="s">
        <v>31</v>
      </c>
      <c r="B22" s="141"/>
      <c r="C22" s="141"/>
      <c r="D22" s="142"/>
      <c r="E22" s="143"/>
      <c r="F22" s="143"/>
    </row>
    <row r="23" spans="1:7" ht="13">
      <c r="A23" s="135" t="s">
        <v>32</v>
      </c>
      <c r="B23" s="138">
        <v>117173.6</v>
      </c>
      <c r="C23" s="138">
        <v>265864.63</v>
      </c>
      <c r="D23" s="139">
        <v>126.89806406903945</v>
      </c>
      <c r="E23" s="140">
        <v>0.66844863882002814</v>
      </c>
      <c r="F23" s="140">
        <v>1.4462976502059983</v>
      </c>
    </row>
    <row r="24" spans="1:7" ht="13.5" thickBot="1">
      <c r="A24" s="74" t="s">
        <v>33</v>
      </c>
      <c r="B24" s="114"/>
      <c r="C24" s="114"/>
      <c r="D24" s="128"/>
      <c r="E24" s="128"/>
      <c r="F24" s="137"/>
    </row>
    <row r="25" spans="1:7" ht="14.5" thickBot="1">
      <c r="A25" s="365" t="s">
        <v>9</v>
      </c>
      <c r="B25" s="366">
        <v>17529185.220100001</v>
      </c>
      <c r="C25" s="366">
        <v>18382428.399999995</v>
      </c>
      <c r="D25" s="367">
        <v>4.8675575572195706</v>
      </c>
      <c r="E25" s="368">
        <v>100</v>
      </c>
      <c r="F25" s="368">
        <v>100.00000000000001</v>
      </c>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D45"/>
  <sheetViews>
    <sheetView zoomScaleNormal="100" workbookViewId="0">
      <selection activeCell="G33" sqref="G33"/>
    </sheetView>
  </sheetViews>
  <sheetFormatPr defaultColWidth="9.1796875" defaultRowHeight="11.5"/>
  <cols>
    <col min="1" max="1" width="42.1796875" style="63" customWidth="1"/>
    <col min="2" max="2" width="11.54296875" style="63" customWidth="1"/>
    <col min="3" max="3" width="11.1796875" style="63" customWidth="1"/>
    <col min="4" max="5" width="9.7265625" style="63" customWidth="1"/>
    <col min="6" max="6" width="8.54296875" style="63" customWidth="1"/>
    <col min="7" max="16384" width="9.1796875" style="63"/>
  </cols>
  <sheetData>
    <row r="2" spans="1:30" s="60" customFormat="1" ht="15.75" customHeight="1">
      <c r="A2" s="480" t="s">
        <v>101</v>
      </c>
      <c r="B2" s="480"/>
      <c r="C2" s="480"/>
      <c r="D2" s="480"/>
      <c r="E2" s="480"/>
      <c r="F2" s="480"/>
      <c r="G2" s="59"/>
      <c r="H2" s="59"/>
      <c r="I2" s="59"/>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477" t="s">
        <v>166</v>
      </c>
      <c r="B3" s="477"/>
      <c r="C3" s="477"/>
      <c r="D3" s="477"/>
      <c r="E3" s="477"/>
      <c r="F3" s="477"/>
      <c r="G3" s="59"/>
      <c r="H3" s="59"/>
      <c r="I3" s="59"/>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1"/>
      <c r="B5" s="309"/>
      <c r="C5" s="340"/>
      <c r="D5" s="321" t="s">
        <v>50</v>
      </c>
      <c r="E5" s="482" t="s">
        <v>12</v>
      </c>
      <c r="F5" s="483"/>
    </row>
    <row r="6" spans="1:30" ht="12.75" customHeight="1">
      <c r="A6" s="308" t="s">
        <v>10</v>
      </c>
      <c r="B6" s="486" t="s">
        <v>45</v>
      </c>
      <c r="C6" s="487"/>
      <c r="D6" s="321" t="s">
        <v>14</v>
      </c>
      <c r="E6" s="482" t="s">
        <v>14</v>
      </c>
      <c r="F6" s="483"/>
    </row>
    <row r="7" spans="1:30" ht="13.5" customHeight="1">
      <c r="A7" s="311" t="s">
        <v>180</v>
      </c>
      <c r="B7" s="488" t="s">
        <v>46</v>
      </c>
      <c r="C7" s="489"/>
      <c r="D7" s="312" t="s">
        <v>51</v>
      </c>
      <c r="E7" s="478" t="s">
        <v>18</v>
      </c>
      <c r="F7" s="479"/>
    </row>
    <row r="8" spans="1:30" ht="12" customHeight="1">
      <c r="A8" s="312"/>
      <c r="B8" s="309"/>
      <c r="C8" s="340"/>
      <c r="D8" s="312" t="s">
        <v>19</v>
      </c>
      <c r="E8" s="478" t="s">
        <v>19</v>
      </c>
      <c r="F8" s="479"/>
    </row>
    <row r="9" spans="1:30" ht="16.5" customHeight="1" thickBot="1">
      <c r="A9" s="65" t="str">
        <f>' F4'!A10</f>
        <v>Janar - Maj / January - May</v>
      </c>
      <c r="B9" s="66">
        <v>2018</v>
      </c>
      <c r="C9" s="222">
        <v>2019</v>
      </c>
      <c r="D9" s="66" t="s">
        <v>374</v>
      </c>
      <c r="E9" s="66">
        <v>2018</v>
      </c>
      <c r="F9" s="222">
        <v>2019</v>
      </c>
    </row>
    <row r="10" spans="1:30" ht="14.5" thickBot="1">
      <c r="A10" s="474" t="s">
        <v>335</v>
      </c>
      <c r="B10" s="474" t="s">
        <v>22</v>
      </c>
      <c r="C10" s="474"/>
      <c r="D10" s="474"/>
      <c r="E10" s="474"/>
      <c r="F10" s="474"/>
    </row>
    <row r="11" spans="1:30" ht="13">
      <c r="A11" s="134" t="s">
        <v>23</v>
      </c>
      <c r="B11" s="132">
        <v>88298</v>
      </c>
      <c r="C11" s="138">
        <v>117325</v>
      </c>
      <c r="D11" s="276">
        <v>32.873904278692613</v>
      </c>
      <c r="E11" s="162">
        <v>24.570630335815498</v>
      </c>
      <c r="F11" s="140">
        <v>29.237907978777748</v>
      </c>
    </row>
    <row r="12" spans="1:30" ht="13">
      <c r="A12" s="74" t="s">
        <v>24</v>
      </c>
      <c r="B12" s="114"/>
      <c r="C12" s="114"/>
      <c r="D12" s="128"/>
      <c r="E12" s="137"/>
      <c r="F12" s="137"/>
    </row>
    <row r="13" spans="1:30" ht="13">
      <c r="A13" s="135" t="s">
        <v>25</v>
      </c>
      <c r="B13" s="138">
        <v>253618</v>
      </c>
      <c r="C13" s="138">
        <v>264775</v>
      </c>
      <c r="D13" s="139">
        <v>4.3991357080333415</v>
      </c>
      <c r="E13" s="140">
        <v>70.574125399316571</v>
      </c>
      <c r="F13" s="140">
        <v>65.983098956581117</v>
      </c>
    </row>
    <row r="14" spans="1:30" ht="13">
      <c r="A14" s="136" t="s">
        <v>26</v>
      </c>
      <c r="B14" s="141"/>
      <c r="C14" s="141"/>
      <c r="D14" s="142"/>
      <c r="E14" s="143"/>
      <c r="F14" s="143"/>
    </row>
    <row r="15" spans="1:30" ht="13">
      <c r="A15" s="135" t="s">
        <v>247</v>
      </c>
      <c r="B15" s="138">
        <v>5821</v>
      </c>
      <c r="C15" s="138">
        <v>6550</v>
      </c>
      <c r="D15" s="139">
        <v>12.523621370898464</v>
      </c>
      <c r="E15" s="140">
        <v>1.6198061018911187</v>
      </c>
      <c r="F15" s="140">
        <v>1.6322889176304649</v>
      </c>
    </row>
    <row r="16" spans="1:30" ht="13">
      <c r="A16" s="136" t="s">
        <v>27</v>
      </c>
      <c r="B16" s="141"/>
      <c r="C16" s="141"/>
      <c r="D16" s="142"/>
      <c r="E16" s="143"/>
      <c r="F16" s="143"/>
    </row>
    <row r="17" spans="1:6" ht="13">
      <c r="A17" s="135" t="s">
        <v>174</v>
      </c>
      <c r="B17" s="138">
        <v>28</v>
      </c>
      <c r="C17" s="138">
        <v>30</v>
      </c>
      <c r="D17" s="139">
        <v>7.1428571428571397</v>
      </c>
      <c r="E17" s="140">
        <v>7.7915428367894392E-3</v>
      </c>
      <c r="F17" s="140">
        <v>7.4761324471624346E-3</v>
      </c>
    </row>
    <row r="18" spans="1:6" ht="12" customHeight="1">
      <c r="A18" s="136" t="s">
        <v>175</v>
      </c>
      <c r="B18" s="141"/>
      <c r="C18" s="141"/>
      <c r="D18" s="142"/>
      <c r="E18" s="143"/>
      <c r="F18" s="143"/>
    </row>
    <row r="19" spans="1:6" ht="13">
      <c r="A19" s="135" t="s">
        <v>28</v>
      </c>
      <c r="B19" s="145">
        <v>2644</v>
      </c>
      <c r="C19" s="138">
        <v>2543</v>
      </c>
      <c r="D19" s="139">
        <v>-3.8199697428139223</v>
      </c>
      <c r="E19" s="140">
        <v>0.73574425930254561</v>
      </c>
      <c r="F19" s="140">
        <v>0.63372682710446904</v>
      </c>
    </row>
    <row r="20" spans="1:6" ht="12" customHeight="1">
      <c r="A20" s="136" t="s">
        <v>29</v>
      </c>
      <c r="B20" s="141"/>
      <c r="C20" s="141"/>
      <c r="D20" s="142"/>
      <c r="E20" s="143"/>
      <c r="F20" s="143"/>
    </row>
    <row r="21" spans="1:6" ht="13">
      <c r="A21" s="135" t="s">
        <v>30</v>
      </c>
      <c r="B21" s="138">
        <v>523</v>
      </c>
      <c r="C21" s="138">
        <v>585</v>
      </c>
      <c r="D21" s="139">
        <v>11.854684512428303</v>
      </c>
      <c r="E21" s="140">
        <v>0.14553488941574561</v>
      </c>
      <c r="F21" s="140">
        <v>0.14578458271966746</v>
      </c>
    </row>
    <row r="22" spans="1:6" ht="13">
      <c r="A22" s="136" t="s">
        <v>31</v>
      </c>
      <c r="B22" s="141"/>
      <c r="C22" s="141"/>
      <c r="D22" s="142"/>
      <c r="E22" s="143"/>
      <c r="F22" s="143"/>
    </row>
    <row r="23" spans="1:6" ht="13">
      <c r="A23" s="135" t="s">
        <v>32</v>
      </c>
      <c r="B23" s="138">
        <v>8432</v>
      </c>
      <c r="C23" s="138">
        <v>9469</v>
      </c>
      <c r="D23" s="139">
        <v>12.298387096774199</v>
      </c>
      <c r="E23" s="140">
        <v>2.346367471421734</v>
      </c>
      <c r="F23" s="140">
        <v>2.3597166047393694</v>
      </c>
    </row>
    <row r="24" spans="1:6" ht="13.5" thickBot="1">
      <c r="A24" s="74" t="s">
        <v>33</v>
      </c>
      <c r="B24" s="114"/>
      <c r="C24" s="114"/>
      <c r="D24" s="128"/>
      <c r="E24" s="128"/>
      <c r="F24" s="137"/>
    </row>
    <row r="25" spans="1:6" ht="14.5" thickBot="1">
      <c r="A25" s="370" t="s">
        <v>9</v>
      </c>
      <c r="B25" s="371">
        <v>359364</v>
      </c>
      <c r="C25" s="371">
        <v>401277</v>
      </c>
      <c r="D25" s="367">
        <v>11.663104818512714</v>
      </c>
      <c r="E25" s="368">
        <v>99.999999999999986</v>
      </c>
      <c r="F25" s="368">
        <v>100.00000000000001</v>
      </c>
    </row>
    <row r="26" spans="1:6" ht="12" thickBot="1">
      <c r="A26" s="73"/>
      <c r="B26" s="164"/>
      <c r="C26" s="164"/>
      <c r="D26" s="74"/>
      <c r="E26" s="74"/>
      <c r="F26" s="74"/>
    </row>
    <row r="27" spans="1:6" ht="14.5" thickBot="1">
      <c r="A27" s="474" t="s">
        <v>336</v>
      </c>
      <c r="B27" s="474"/>
      <c r="C27" s="474"/>
      <c r="D27" s="474"/>
      <c r="E27" s="474"/>
      <c r="F27" s="474"/>
    </row>
    <row r="28" spans="1:6" ht="13">
      <c r="A28" s="134" t="s">
        <v>23</v>
      </c>
      <c r="B28" s="124">
        <v>47665</v>
      </c>
      <c r="C28" s="138">
        <v>46127</v>
      </c>
      <c r="D28" s="276">
        <v>-3.2266862477709046</v>
      </c>
      <c r="E28" s="162">
        <v>81.474454301488805</v>
      </c>
      <c r="F28" s="162">
        <v>81.681187136988243</v>
      </c>
    </row>
    <row r="29" spans="1:6" ht="13">
      <c r="A29" s="74" t="s">
        <v>24</v>
      </c>
      <c r="B29" s="114"/>
      <c r="C29" s="114"/>
      <c r="D29" s="128"/>
      <c r="E29" s="128"/>
      <c r="F29" s="128"/>
    </row>
    <row r="30" spans="1:6" ht="13">
      <c r="A30" s="135" t="s">
        <v>25</v>
      </c>
      <c r="B30" s="138">
        <v>9010</v>
      </c>
      <c r="C30" s="138">
        <v>8149</v>
      </c>
      <c r="D30" s="139">
        <v>-9.5560488346281947</v>
      </c>
      <c r="E30" s="140">
        <v>15.40091961096012</v>
      </c>
      <c r="F30" s="140">
        <v>14.430160079331349</v>
      </c>
    </row>
    <row r="31" spans="1:6" ht="13">
      <c r="A31" s="136" t="s">
        <v>26</v>
      </c>
      <c r="B31" s="141"/>
      <c r="C31" s="141"/>
      <c r="D31" s="142"/>
      <c r="E31" s="142"/>
      <c r="F31" s="142"/>
    </row>
    <row r="32" spans="1:6" ht="13">
      <c r="A32" s="135" t="s">
        <v>247</v>
      </c>
      <c r="B32" s="138">
        <v>1722</v>
      </c>
      <c r="C32" s="138">
        <v>2051</v>
      </c>
      <c r="D32" s="139">
        <v>19.10569105691058</v>
      </c>
      <c r="E32" s="140">
        <v>2.9434387980103582</v>
      </c>
      <c r="F32" s="140">
        <v>3.6318883694574304</v>
      </c>
    </row>
    <row r="33" spans="1:6" ht="13">
      <c r="A33" s="136" t="s">
        <v>27</v>
      </c>
      <c r="B33" s="141"/>
      <c r="C33" s="141"/>
      <c r="D33" s="142"/>
      <c r="E33" s="142"/>
      <c r="F33" s="142"/>
    </row>
    <row r="34" spans="1:6" ht="13">
      <c r="A34" s="135" t="s">
        <v>174</v>
      </c>
      <c r="B34" s="129">
        <v>1</v>
      </c>
      <c r="C34" s="138">
        <v>1</v>
      </c>
      <c r="D34" s="139">
        <v>0</v>
      </c>
      <c r="E34" s="140">
        <v>1.7093140522708237E-3</v>
      </c>
      <c r="F34" s="140">
        <v>1.7707890636067432E-3</v>
      </c>
    </row>
    <row r="35" spans="1:6" ht="13">
      <c r="A35" s="136" t="s">
        <v>175</v>
      </c>
      <c r="B35" s="141"/>
      <c r="C35" s="141"/>
      <c r="D35" s="142"/>
      <c r="E35" s="142"/>
      <c r="F35" s="142"/>
    </row>
    <row r="36" spans="1:6" ht="13">
      <c r="A36" s="135" t="s">
        <v>28</v>
      </c>
      <c r="B36" s="138">
        <v>90</v>
      </c>
      <c r="C36" s="138">
        <v>115</v>
      </c>
      <c r="D36" s="139">
        <v>27.777777777777768</v>
      </c>
      <c r="E36" s="140">
        <v>0.15383826470437414</v>
      </c>
      <c r="F36" s="140">
        <v>0.20364074231477547</v>
      </c>
    </row>
    <row r="37" spans="1:6" ht="13">
      <c r="A37" s="136" t="s">
        <v>29</v>
      </c>
      <c r="B37" s="141"/>
      <c r="C37" s="141"/>
      <c r="D37" s="142"/>
      <c r="E37" s="142"/>
      <c r="F37" s="142"/>
    </row>
    <row r="38" spans="1:6" ht="13">
      <c r="A38" s="135" t="s">
        <v>30</v>
      </c>
      <c r="B38" s="138">
        <v>0</v>
      </c>
      <c r="C38" s="138">
        <v>2</v>
      </c>
      <c r="D38" s="139" t="e">
        <v>#DIV/0!</v>
      </c>
      <c r="E38" s="140">
        <v>0</v>
      </c>
      <c r="F38" s="140">
        <v>3.5415781272134864E-3</v>
      </c>
    </row>
    <row r="39" spans="1:6" ht="13">
      <c r="A39" s="136" t="s">
        <v>31</v>
      </c>
      <c r="B39" s="141"/>
      <c r="C39" s="141"/>
      <c r="D39" s="142"/>
      <c r="E39" s="142"/>
      <c r="F39" s="142"/>
    </row>
    <row r="40" spans="1:6" ht="13">
      <c r="A40" s="135" t="s">
        <v>32</v>
      </c>
      <c r="B40" s="138">
        <v>15</v>
      </c>
      <c r="C40" s="138">
        <v>27</v>
      </c>
      <c r="D40" s="139">
        <v>80</v>
      </c>
      <c r="E40" s="140">
        <v>2.5639710784062353E-2</v>
      </c>
      <c r="F40" s="140">
        <v>4.7811304717382062E-2</v>
      </c>
    </row>
    <row r="41" spans="1:6" ht="13.5" thickBot="1">
      <c r="A41" s="74" t="s">
        <v>33</v>
      </c>
      <c r="B41" s="114"/>
      <c r="C41" s="114"/>
      <c r="D41" s="128"/>
      <c r="E41" s="128"/>
      <c r="F41" s="244"/>
    </row>
    <row r="42" spans="1:6" ht="14.5" thickBot="1">
      <c r="A42" s="370" t="s">
        <v>9</v>
      </c>
      <c r="B42" s="371">
        <v>58503</v>
      </c>
      <c r="C42" s="371">
        <v>56472</v>
      </c>
      <c r="D42" s="367">
        <v>-3.4716168401620395</v>
      </c>
      <c r="E42" s="368">
        <v>100</v>
      </c>
      <c r="F42" s="368">
        <v>100</v>
      </c>
    </row>
    <row r="43" spans="1:6">
      <c r="A43" s="110"/>
      <c r="B43" s="110"/>
      <c r="C43" s="169"/>
      <c r="D43" s="110"/>
      <c r="E43" s="110"/>
      <c r="F43" s="110"/>
    </row>
    <row r="44" spans="1:6">
      <c r="A44" s="110"/>
      <c r="B44" s="146"/>
      <c r="C44" s="146"/>
      <c r="D44" s="110"/>
      <c r="E44" s="110"/>
      <c r="F44" s="110"/>
    </row>
    <row r="45" spans="1:6">
      <c r="C45" s="188"/>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AP23"/>
  <sheetViews>
    <sheetView zoomScaleNormal="100" workbookViewId="0">
      <selection activeCell="J20" sqref="J20"/>
    </sheetView>
  </sheetViews>
  <sheetFormatPr defaultColWidth="9.1796875" defaultRowHeight="11.5"/>
  <cols>
    <col min="1" max="1" width="23.1796875" style="63" customWidth="1"/>
    <col min="2" max="2" width="8.453125" style="63" bestFit="1" customWidth="1"/>
    <col min="3" max="3" width="12.453125" style="63" bestFit="1" customWidth="1"/>
    <col min="4" max="4" width="7.7265625" style="63" customWidth="1"/>
    <col min="5" max="5" width="12.453125" style="63" bestFit="1" customWidth="1"/>
    <col min="6" max="6" width="14" style="63" customWidth="1"/>
    <col min="7" max="7" width="8.54296875" style="63" customWidth="1"/>
    <col min="8" max="8" width="11.1796875" style="63" customWidth="1"/>
    <col min="9" max="16384" width="9.1796875" style="63"/>
  </cols>
  <sheetData>
    <row r="2" spans="1:42" s="60" customFormat="1" ht="15.75" customHeight="1">
      <c r="A2" s="480" t="s">
        <v>304</v>
      </c>
      <c r="B2" s="480"/>
      <c r="C2" s="480"/>
      <c r="D2" s="480"/>
      <c r="E2" s="480"/>
      <c r="F2" s="480"/>
      <c r="G2" s="480"/>
      <c r="H2" s="480"/>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477" t="s">
        <v>184</v>
      </c>
      <c r="B3" s="477"/>
      <c r="C3" s="477"/>
      <c r="D3" s="477"/>
      <c r="E3" s="477"/>
      <c r="F3" s="477"/>
      <c r="G3" s="477"/>
      <c r="H3" s="477"/>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64"/>
      <c r="C4" s="62"/>
      <c r="D4" s="62"/>
      <c r="E4" s="62"/>
      <c r="F4" s="62"/>
      <c r="G4" s="62"/>
      <c r="H4" s="62"/>
    </row>
    <row r="5" spans="1:42" ht="12" customHeight="1">
      <c r="A5" s="321"/>
      <c r="B5" s="372"/>
      <c r="C5" s="309"/>
      <c r="D5" s="309"/>
      <c r="E5" s="340"/>
      <c r="F5" s="321" t="s">
        <v>50</v>
      </c>
      <c r="G5" s="482" t="s">
        <v>12</v>
      </c>
      <c r="H5" s="483"/>
    </row>
    <row r="6" spans="1:42" ht="12" customHeight="1">
      <c r="A6" s="319" t="s">
        <v>260</v>
      </c>
      <c r="B6" s="377" t="s">
        <v>367</v>
      </c>
      <c r="C6" s="384" t="s">
        <v>251</v>
      </c>
      <c r="D6" s="377" t="s">
        <v>367</v>
      </c>
      <c r="E6" s="384" t="s">
        <v>251</v>
      </c>
      <c r="F6" s="321" t="s">
        <v>14</v>
      </c>
      <c r="G6" s="482" t="s">
        <v>14</v>
      </c>
      <c r="H6" s="483"/>
    </row>
    <row r="7" spans="1:42" ht="12" customHeight="1">
      <c r="A7" s="373" t="s">
        <v>35</v>
      </c>
      <c r="B7" s="377"/>
      <c r="C7" s="384"/>
      <c r="D7" s="377"/>
      <c r="E7" s="384"/>
      <c r="F7" s="312" t="s">
        <v>51</v>
      </c>
      <c r="G7" s="478" t="s">
        <v>18</v>
      </c>
      <c r="H7" s="479"/>
    </row>
    <row r="8" spans="1:42" ht="12" customHeight="1">
      <c r="A8" s="312"/>
      <c r="B8" s="381" t="s">
        <v>213</v>
      </c>
      <c r="C8" s="382" t="s">
        <v>252</v>
      </c>
      <c r="D8" s="381" t="s">
        <v>213</v>
      </c>
      <c r="E8" s="382" t="s">
        <v>252</v>
      </c>
      <c r="F8" s="312" t="s">
        <v>19</v>
      </c>
      <c r="G8" s="478" t="s">
        <v>19</v>
      </c>
      <c r="H8" s="479"/>
    </row>
    <row r="9" spans="1:42" ht="12" thickBot="1">
      <c r="A9" s="65" t="str">
        <f>' F4'!A10</f>
        <v>Janar - Maj / January - May</v>
      </c>
      <c r="B9" s="65"/>
      <c r="C9" s="66">
        <v>2018</v>
      </c>
      <c r="D9" s="70"/>
      <c r="E9" s="66">
        <v>2019</v>
      </c>
      <c r="F9" s="66" t="s">
        <v>374</v>
      </c>
      <c r="G9" s="66">
        <v>2018</v>
      </c>
      <c r="H9" s="222">
        <v>2019</v>
      </c>
    </row>
    <row r="10" spans="1:42" ht="14.5" thickBot="1">
      <c r="A10" s="474" t="s">
        <v>328</v>
      </c>
      <c r="B10" s="474"/>
      <c r="C10" s="474"/>
      <c r="D10" s="474"/>
      <c r="E10" s="474"/>
      <c r="F10" s="474"/>
      <c r="G10" s="474"/>
      <c r="H10" s="474"/>
    </row>
    <row r="11" spans="1:42" ht="14">
      <c r="A11" s="120" t="s">
        <v>258</v>
      </c>
      <c r="B11" s="298">
        <v>697</v>
      </c>
      <c r="C11" s="263">
        <v>854301.72258460172</v>
      </c>
      <c r="D11" s="263">
        <v>773</v>
      </c>
      <c r="E11" s="263">
        <v>999489.62144568062</v>
      </c>
      <c r="F11" s="299">
        <v>16.994920532505532</v>
      </c>
      <c r="G11" s="151">
        <v>69.005933270619337</v>
      </c>
      <c r="H11" s="151">
        <v>66.653572364623287</v>
      </c>
    </row>
    <row r="12" spans="1:42" ht="14">
      <c r="A12" s="437" t="s">
        <v>278</v>
      </c>
      <c r="B12" s="263">
        <v>0</v>
      </c>
      <c r="C12" s="263">
        <v>0</v>
      </c>
      <c r="D12" s="263">
        <v>0</v>
      </c>
      <c r="E12" s="263">
        <v>0</v>
      </c>
      <c r="F12" s="263">
        <v>0</v>
      </c>
      <c r="G12" s="263">
        <v>0</v>
      </c>
      <c r="H12" s="263">
        <v>0</v>
      </c>
    </row>
    <row r="13" spans="1:42" ht="14.5" thickBot="1">
      <c r="A13" s="257" t="s">
        <v>259</v>
      </c>
      <c r="B13" s="455">
        <v>3217</v>
      </c>
      <c r="C13" s="300">
        <v>383710.25999999995</v>
      </c>
      <c r="D13" s="300">
        <v>4646</v>
      </c>
      <c r="E13" s="300">
        <v>500039.33999999997</v>
      </c>
      <c r="F13" s="299">
        <v>30.316906303209112</v>
      </c>
      <c r="G13" s="237">
        <v>30.994066729380659</v>
      </c>
      <c r="H13" s="151">
        <v>33.34642763537672</v>
      </c>
    </row>
    <row r="14" spans="1:42" ht="14.5" thickBot="1">
      <c r="A14" s="365" t="s">
        <v>9</v>
      </c>
      <c r="B14" s="374">
        <v>3914</v>
      </c>
      <c r="C14" s="374">
        <v>1238011.9825846017</v>
      </c>
      <c r="D14" s="374">
        <v>5419</v>
      </c>
      <c r="E14" s="374">
        <v>1499528.9614456806</v>
      </c>
      <c r="F14" s="375">
        <v>21.123945691955992</v>
      </c>
      <c r="G14" s="376">
        <v>100</v>
      </c>
      <c r="H14" s="376">
        <v>100</v>
      </c>
    </row>
    <row r="15" spans="1:42" s="70" customFormat="1" ht="14">
      <c r="A15" s="147"/>
      <c r="B15" s="147"/>
      <c r="C15" s="148"/>
      <c r="D15" s="148"/>
      <c r="F15" s="149"/>
      <c r="G15" s="149"/>
      <c r="H15" s="149"/>
    </row>
    <row r="16" spans="1:42" ht="23.5">
      <c r="A16" s="319" t="s">
        <v>260</v>
      </c>
      <c r="B16" s="377" t="s">
        <v>367</v>
      </c>
      <c r="C16" s="384" t="s">
        <v>251</v>
      </c>
      <c r="D16" s="377" t="s">
        <v>367</v>
      </c>
      <c r="E16" s="384" t="s">
        <v>251</v>
      </c>
      <c r="F16" s="378" t="s">
        <v>215</v>
      </c>
      <c r="G16" s="379" t="s">
        <v>211</v>
      </c>
      <c r="H16" s="380"/>
    </row>
    <row r="17" spans="1:8" ht="23.5">
      <c r="A17" s="373" t="s">
        <v>35</v>
      </c>
      <c r="B17" s="381" t="s">
        <v>213</v>
      </c>
      <c r="C17" s="382" t="s">
        <v>252</v>
      </c>
      <c r="D17" s="381" t="s">
        <v>213</v>
      </c>
      <c r="E17" s="382" t="s">
        <v>252</v>
      </c>
      <c r="F17" s="383" t="s">
        <v>214</v>
      </c>
      <c r="G17" s="478" t="s">
        <v>212</v>
      </c>
      <c r="H17" s="479"/>
    </row>
    <row r="18" spans="1:8" s="70" customFormat="1" ht="12" thickBot="1">
      <c r="A18" s="65" t="str">
        <f>' F4'!A10</f>
        <v>Janar - Maj / January - May</v>
      </c>
      <c r="B18" s="65"/>
      <c r="C18" s="66">
        <v>2018</v>
      </c>
      <c r="E18" s="66">
        <v>2019</v>
      </c>
      <c r="F18" s="66" t="s">
        <v>374</v>
      </c>
      <c r="G18" s="66">
        <v>2018</v>
      </c>
      <c r="H18" s="222">
        <v>2019</v>
      </c>
    </row>
    <row r="19" spans="1:8" ht="14.5" thickBot="1">
      <c r="A19" s="474" t="s">
        <v>337</v>
      </c>
      <c r="B19" s="474"/>
      <c r="C19" s="474"/>
      <c r="D19" s="474"/>
      <c r="E19" s="474"/>
      <c r="F19" s="474"/>
      <c r="G19" s="474"/>
      <c r="H19" s="474"/>
    </row>
    <row r="20" spans="1:8" ht="14">
      <c r="A20" s="120" t="s">
        <v>258</v>
      </c>
      <c r="B20" s="150">
        <v>131</v>
      </c>
      <c r="C20" s="263">
        <v>209460.12</v>
      </c>
      <c r="D20" s="263">
        <v>127</v>
      </c>
      <c r="E20" s="263">
        <v>272401.56</v>
      </c>
      <c r="F20" s="151">
        <v>30.049366915286789</v>
      </c>
      <c r="G20" s="151">
        <v>79.603005226447735</v>
      </c>
      <c r="H20" s="151">
        <v>84.885098207195867</v>
      </c>
    </row>
    <row r="21" spans="1:8" ht="14">
      <c r="A21" s="423" t="s">
        <v>278</v>
      </c>
      <c r="B21" s="424">
        <v>0</v>
      </c>
      <c r="C21" s="424">
        <v>0</v>
      </c>
      <c r="D21" s="424">
        <v>0</v>
      </c>
      <c r="E21" s="424">
        <v>0</v>
      </c>
      <c r="F21" s="424">
        <v>0</v>
      </c>
      <c r="G21" s="424">
        <v>0</v>
      </c>
      <c r="H21" s="424">
        <v>0</v>
      </c>
    </row>
    <row r="22" spans="1:8" ht="14.5" thickBot="1">
      <c r="A22" s="257" t="s">
        <v>259</v>
      </c>
      <c r="B22" s="235">
        <v>8</v>
      </c>
      <c r="C22" s="300">
        <v>53670.8</v>
      </c>
      <c r="D22" s="300">
        <v>16</v>
      </c>
      <c r="E22" s="300">
        <v>48504.66</v>
      </c>
      <c r="F22" s="151">
        <v>-9.6256064750292474</v>
      </c>
      <c r="G22" s="237">
        <v>20.396994773552272</v>
      </c>
      <c r="H22" s="237">
        <v>15.114901792804142</v>
      </c>
    </row>
    <row r="23" spans="1:8" ht="14.5" thickBot="1">
      <c r="A23" s="365" t="s">
        <v>9</v>
      </c>
      <c r="B23" s="352">
        <v>139</v>
      </c>
      <c r="C23" s="352">
        <v>263130.92</v>
      </c>
      <c r="D23" s="352">
        <v>143</v>
      </c>
      <c r="E23" s="352">
        <v>320906.21999999997</v>
      </c>
      <c r="F23" s="376">
        <v>21.956864666455765</v>
      </c>
      <c r="G23" s="376">
        <v>100</v>
      </c>
      <c r="H23" s="376">
        <v>100.00000000000001</v>
      </c>
    </row>
  </sheetData>
  <mergeCells count="9">
    <mergeCell ref="G5:H5"/>
    <mergeCell ref="A2:H2"/>
    <mergeCell ref="A3:H3"/>
    <mergeCell ref="A19:H19"/>
    <mergeCell ref="A10:H10"/>
    <mergeCell ref="G6:H6"/>
    <mergeCell ref="G8:H8"/>
    <mergeCell ref="G7:H7"/>
    <mergeCell ref="G17:H1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O23"/>
  <sheetViews>
    <sheetView zoomScaleNormal="100" workbookViewId="0">
      <selection activeCell="H17" sqref="H17"/>
    </sheetView>
  </sheetViews>
  <sheetFormatPr defaultColWidth="9.1796875" defaultRowHeight="11.5"/>
  <cols>
    <col min="1" max="1" width="31.7265625" style="63" customWidth="1"/>
    <col min="2" max="2" width="12.1796875" style="63" customWidth="1"/>
    <col min="3" max="3" width="13.54296875" style="63" customWidth="1"/>
    <col min="4" max="4" width="14.54296875" style="63" customWidth="1"/>
    <col min="5" max="5" width="12.1796875" style="63" customWidth="1"/>
    <col min="6" max="6" width="10" style="63" customWidth="1"/>
    <col min="7" max="16384" width="9.1796875" style="63"/>
  </cols>
  <sheetData>
    <row r="2" spans="1:41" s="60" customFormat="1" ht="15">
      <c r="A2" s="481" t="s">
        <v>305</v>
      </c>
      <c r="B2" s="481"/>
      <c r="C2" s="481"/>
      <c r="D2" s="481"/>
      <c r="E2" s="481"/>
      <c r="F2" s="48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5">
      <c r="A3" s="477" t="s">
        <v>205</v>
      </c>
      <c r="B3" s="477"/>
      <c r="C3" s="477"/>
      <c r="D3" s="477"/>
      <c r="E3" s="477"/>
      <c r="F3" s="47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1"/>
      <c r="B5" s="309"/>
      <c r="C5" s="340"/>
      <c r="D5" s="321" t="s">
        <v>50</v>
      </c>
      <c r="E5" s="482" t="s">
        <v>12</v>
      </c>
      <c r="F5" s="483"/>
    </row>
    <row r="6" spans="1:41" ht="14">
      <c r="A6" s="319" t="s">
        <v>260</v>
      </c>
      <c r="B6" s="482" t="s">
        <v>251</v>
      </c>
      <c r="C6" s="483"/>
      <c r="D6" s="321" t="s">
        <v>14</v>
      </c>
      <c r="E6" s="482" t="s">
        <v>14</v>
      </c>
      <c r="F6" s="483"/>
    </row>
    <row r="7" spans="1:41" ht="14">
      <c r="A7" s="373" t="s">
        <v>35</v>
      </c>
      <c r="B7" s="478" t="s">
        <v>252</v>
      </c>
      <c r="C7" s="479"/>
      <c r="D7" s="312" t="s">
        <v>51</v>
      </c>
      <c r="E7" s="478" t="s">
        <v>18</v>
      </c>
      <c r="F7" s="479"/>
    </row>
    <row r="8" spans="1:41">
      <c r="A8" s="312"/>
      <c r="B8" s="309"/>
      <c r="C8" s="340"/>
      <c r="D8" s="312" t="s">
        <v>19</v>
      </c>
      <c r="E8" s="478" t="s">
        <v>19</v>
      </c>
      <c r="F8" s="479"/>
    </row>
    <row r="9" spans="1:41" ht="12" thickBot="1">
      <c r="A9" s="65" t="str">
        <f>' F4'!A10</f>
        <v>Janar - Maj / January - May</v>
      </c>
      <c r="B9" s="66">
        <v>2018</v>
      </c>
      <c r="C9" s="222">
        <v>2019</v>
      </c>
      <c r="D9" s="66" t="s">
        <v>374</v>
      </c>
      <c r="E9" s="66">
        <v>2018</v>
      </c>
      <c r="F9" s="222">
        <v>2019</v>
      </c>
    </row>
    <row r="10" spans="1:41" ht="14.5" thickBot="1">
      <c r="A10" s="474" t="s">
        <v>328</v>
      </c>
      <c r="B10" s="474"/>
      <c r="C10" s="474"/>
      <c r="D10" s="474"/>
      <c r="E10" s="474"/>
      <c r="F10" s="474"/>
    </row>
    <row r="11" spans="1:41" ht="14">
      <c r="A11" s="177" t="s">
        <v>315</v>
      </c>
      <c r="B11" s="150">
        <v>2193849</v>
      </c>
      <c r="C11" s="150">
        <v>3456097.88</v>
      </c>
      <c r="D11" s="151">
        <v>57.535813996314246</v>
      </c>
      <c r="E11" s="151">
        <v>6.02350743455741</v>
      </c>
      <c r="F11" s="151">
        <v>8.9122917062672435</v>
      </c>
    </row>
    <row r="12" spans="1:41" ht="14">
      <c r="A12" s="178" t="s">
        <v>42</v>
      </c>
      <c r="B12" s="150">
        <v>4487845.0201694826</v>
      </c>
      <c r="C12" s="263">
        <v>4070050.1899999995</v>
      </c>
      <c r="D12" s="151">
        <v>-9.3094754451593094</v>
      </c>
      <c r="E12" s="151">
        <v>12.321981979676966</v>
      </c>
      <c r="F12" s="151">
        <v>10.495499783828</v>
      </c>
    </row>
    <row r="13" spans="1:41" ht="14">
      <c r="A13" s="178" t="s">
        <v>312</v>
      </c>
      <c r="B13" s="150">
        <v>3029803.3099999996</v>
      </c>
      <c r="C13" s="150">
        <v>3343316.35</v>
      </c>
      <c r="D13" s="151">
        <v>10.347636724972764</v>
      </c>
      <c r="E13" s="151">
        <v>8.31873240274588</v>
      </c>
      <c r="F13" s="151">
        <v>8.6214602745951954</v>
      </c>
    </row>
    <row r="14" spans="1:41" ht="14">
      <c r="A14" s="178" t="s">
        <v>253</v>
      </c>
      <c r="B14" s="150">
        <v>3927445.4400000004</v>
      </c>
      <c r="C14" s="150">
        <v>3947077.54</v>
      </c>
      <c r="D14" s="151">
        <v>0.49986945203750466</v>
      </c>
      <c r="E14" s="151">
        <v>10.783329575854401</v>
      </c>
      <c r="F14" s="151">
        <v>10.178388357373638</v>
      </c>
    </row>
    <row r="15" spans="1:41" ht="14">
      <c r="A15" s="179" t="s">
        <v>34</v>
      </c>
      <c r="B15" s="68">
        <v>2525999.7000000002</v>
      </c>
      <c r="C15" s="150">
        <v>1700071.1799999997</v>
      </c>
      <c r="D15" s="151">
        <v>-32.697094936313739</v>
      </c>
      <c r="E15" s="151">
        <v>6.9354718454368509</v>
      </c>
      <c r="F15" s="151">
        <v>4.3839991816371713</v>
      </c>
    </row>
    <row r="16" spans="1:41" ht="14">
      <c r="A16" s="178" t="s">
        <v>261</v>
      </c>
      <c r="B16" s="150">
        <v>2143291.6606620005</v>
      </c>
      <c r="C16" s="150">
        <v>2333242.6422830005</v>
      </c>
      <c r="D16" s="151">
        <v>8.8625820324579543</v>
      </c>
      <c r="E16" s="151">
        <v>5.8846954610013995</v>
      </c>
      <c r="F16" s="151">
        <v>6.0167679769323694</v>
      </c>
    </row>
    <row r="17" spans="1:6" ht="14">
      <c r="A17" s="178" t="s">
        <v>309</v>
      </c>
      <c r="B17" s="150">
        <v>2941464.410000002</v>
      </c>
      <c r="C17" s="150">
        <v>3900943.7000000034</v>
      </c>
      <c r="D17" s="151">
        <v>32.619102469439731</v>
      </c>
      <c r="E17" s="151">
        <v>8.076186073937194</v>
      </c>
      <c r="F17" s="151">
        <v>10.059422328665496</v>
      </c>
    </row>
    <row r="18" spans="1:6" ht="14">
      <c r="A18" s="178" t="s">
        <v>301</v>
      </c>
      <c r="B18" s="150">
        <v>3309316.3679830506</v>
      </c>
      <c r="C18" s="150">
        <v>3718703.6907677967</v>
      </c>
      <c r="D18" s="151">
        <v>12.370752060621438</v>
      </c>
      <c r="E18" s="151">
        <v>9.0861730893276764</v>
      </c>
      <c r="F18" s="151">
        <v>9.5894772694618293</v>
      </c>
    </row>
    <row r="19" spans="1:6" ht="14">
      <c r="A19" s="178" t="s">
        <v>262</v>
      </c>
      <c r="B19" s="150">
        <v>4603015.3061016947</v>
      </c>
      <c r="C19" s="150">
        <v>5136862.17</v>
      </c>
      <c r="D19" s="151">
        <v>11.59776425663075</v>
      </c>
      <c r="E19" s="151">
        <v>12.638197486556784</v>
      </c>
      <c r="F19" s="151">
        <v>13.246503919596442</v>
      </c>
    </row>
    <row r="20" spans="1:6" ht="14">
      <c r="A20" s="178" t="s">
        <v>254</v>
      </c>
      <c r="B20" s="150">
        <v>741394.19</v>
      </c>
      <c r="C20" s="150">
        <v>775020.19</v>
      </c>
      <c r="D20" s="151">
        <v>4.5355089712801666</v>
      </c>
      <c r="E20" s="151">
        <v>2.0355974433074788</v>
      </c>
      <c r="F20" s="151">
        <v>1.9985562479285635</v>
      </c>
    </row>
    <row r="21" spans="1:6" ht="14">
      <c r="A21" s="178" t="s">
        <v>255</v>
      </c>
      <c r="B21" s="68">
        <v>4069938.8600000008</v>
      </c>
      <c r="C21" s="150">
        <v>4267797.6099999845</v>
      </c>
      <c r="D21" s="151">
        <v>4.8614673784063589</v>
      </c>
      <c r="E21" s="151">
        <v>11.174564421436534</v>
      </c>
      <c r="F21" s="151">
        <v>11.005434036963683</v>
      </c>
    </row>
    <row r="22" spans="1:6" ht="14.5" thickBot="1">
      <c r="A22" s="236" t="s">
        <v>256</v>
      </c>
      <c r="B22" s="253">
        <v>2448090.91</v>
      </c>
      <c r="C22" s="253">
        <v>2129819.9900000002</v>
      </c>
      <c r="D22" s="237">
        <v>-13.000780269226187</v>
      </c>
      <c r="E22" s="237">
        <v>6.7215627861614076</v>
      </c>
      <c r="F22" s="237">
        <v>5.4921989167503504</v>
      </c>
    </row>
    <row r="23" spans="1:6" ht="14.5" thickBot="1">
      <c r="A23" s="355" t="s">
        <v>9</v>
      </c>
      <c r="B23" s="352">
        <v>36421454.174916238</v>
      </c>
      <c r="C23" s="352">
        <v>38779003.133050792</v>
      </c>
      <c r="D23" s="376">
        <v>6.4729676822135707</v>
      </c>
      <c r="E23" s="376">
        <v>99.999999999999986</v>
      </c>
      <c r="F23" s="376">
        <v>99.999999999999986</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K24"/>
  <sheetViews>
    <sheetView topLeftCell="A7" zoomScaleNormal="100" workbookViewId="0">
      <selection activeCell="I16" sqref="I16"/>
    </sheetView>
  </sheetViews>
  <sheetFormatPr defaultColWidth="9.1796875" defaultRowHeight="12.5"/>
  <cols>
    <col min="1" max="1" width="23.81640625" style="111" customWidth="1"/>
    <col min="2" max="2" width="9.54296875" style="111" bestFit="1" customWidth="1"/>
    <col min="3" max="3" width="12.54296875" style="111" bestFit="1" customWidth="1"/>
    <col min="4" max="4" width="9.54296875" style="111" bestFit="1" customWidth="1"/>
    <col min="5" max="5" width="12.453125" style="111" bestFit="1" customWidth="1"/>
    <col min="6" max="6" width="12.7265625" style="111" bestFit="1" customWidth="1"/>
    <col min="7" max="8" width="8.453125" style="111" bestFit="1" customWidth="1"/>
    <col min="9" max="9" width="9.1796875" style="111"/>
    <col min="10" max="10" width="11.26953125" style="256" bestFit="1" customWidth="1"/>
    <col min="11" max="11" width="14" style="256" bestFit="1" customWidth="1"/>
    <col min="12" max="16384" width="9.1796875" style="111"/>
  </cols>
  <sheetData>
    <row r="2" spans="1:11" ht="15.75" customHeight="1">
      <c r="A2" s="480" t="s">
        <v>306</v>
      </c>
      <c r="B2" s="480"/>
      <c r="C2" s="480"/>
      <c r="D2" s="480"/>
      <c r="E2" s="480"/>
      <c r="F2" s="480"/>
      <c r="G2" s="480"/>
      <c r="H2" s="480"/>
    </row>
    <row r="3" spans="1:11" ht="15.5">
      <c r="A3" s="477" t="s">
        <v>210</v>
      </c>
      <c r="B3" s="477"/>
      <c r="C3" s="477"/>
      <c r="D3" s="477"/>
      <c r="E3" s="477"/>
      <c r="F3" s="477"/>
      <c r="G3" s="477"/>
      <c r="H3" s="477"/>
    </row>
    <row r="5" spans="1:11" ht="14.25" customHeight="1">
      <c r="A5" s="321"/>
      <c r="B5" s="321"/>
      <c r="C5" s="309"/>
      <c r="D5" s="385"/>
      <c r="E5" s="340"/>
      <c r="F5" s="378" t="s">
        <v>216</v>
      </c>
      <c r="G5" s="482" t="s">
        <v>12</v>
      </c>
      <c r="H5" s="483"/>
    </row>
    <row r="6" spans="1:11">
      <c r="A6" s="386" t="s">
        <v>260</v>
      </c>
      <c r="B6" s="321" t="s">
        <v>208</v>
      </c>
      <c r="C6" s="379" t="s">
        <v>251</v>
      </c>
      <c r="D6" s="321" t="s">
        <v>208</v>
      </c>
      <c r="E6" s="387" t="s">
        <v>310</v>
      </c>
      <c r="F6" s="321" t="s">
        <v>217</v>
      </c>
      <c r="G6" s="482" t="s">
        <v>15</v>
      </c>
      <c r="H6" s="483"/>
    </row>
    <row r="7" spans="1:11" ht="15" customHeight="1">
      <c r="A7" s="388" t="s">
        <v>35</v>
      </c>
      <c r="B7" s="312" t="s">
        <v>209</v>
      </c>
      <c r="C7" s="389" t="s">
        <v>252</v>
      </c>
      <c r="D7" s="312" t="s">
        <v>209</v>
      </c>
      <c r="E7" s="390" t="s">
        <v>311</v>
      </c>
      <c r="F7" s="312" t="s">
        <v>218</v>
      </c>
      <c r="G7" s="478" t="s">
        <v>18</v>
      </c>
      <c r="H7" s="479"/>
    </row>
    <row r="8" spans="1:11">
      <c r="A8" s="312"/>
      <c r="B8" s="312"/>
      <c r="C8" s="309"/>
      <c r="D8" s="385"/>
      <c r="E8" s="340"/>
      <c r="F8" s="312" t="s">
        <v>19</v>
      </c>
      <c r="G8" s="478" t="s">
        <v>19</v>
      </c>
      <c r="H8" s="479"/>
    </row>
    <row r="9" spans="1:11" ht="13" thickBot="1">
      <c r="A9" s="65" t="str">
        <f>' F4'!A10</f>
        <v>Janar - Maj / January - May</v>
      </c>
      <c r="B9" s="491">
        <v>2018</v>
      </c>
      <c r="C9" s="491"/>
      <c r="D9" s="491">
        <v>2019</v>
      </c>
      <c r="E9" s="491"/>
      <c r="F9" s="66" t="s">
        <v>374</v>
      </c>
      <c r="G9" s="66">
        <v>2018</v>
      </c>
      <c r="H9" s="222">
        <v>2019</v>
      </c>
    </row>
    <row r="10" spans="1:11" ht="14.5" thickBot="1">
      <c r="A10" s="474" t="s">
        <v>337</v>
      </c>
      <c r="B10" s="474"/>
      <c r="C10" s="474"/>
      <c r="D10" s="474"/>
      <c r="E10" s="474"/>
      <c r="F10" s="474"/>
      <c r="G10" s="474"/>
      <c r="H10" s="474"/>
    </row>
    <row r="11" spans="1:11" ht="14">
      <c r="A11" s="177" t="s">
        <v>315</v>
      </c>
      <c r="B11" s="150">
        <v>552</v>
      </c>
      <c r="C11" s="150">
        <v>629572.26</v>
      </c>
      <c r="D11" s="150">
        <v>590</v>
      </c>
      <c r="E11" s="150">
        <v>634419.79</v>
      </c>
      <c r="F11" s="151">
        <v>0.76997198065873462</v>
      </c>
      <c r="G11" s="151">
        <v>3.5915660202967978</v>
      </c>
      <c r="H11" s="151">
        <v>3.4512294904409906</v>
      </c>
    </row>
    <row r="12" spans="1:11" ht="14">
      <c r="A12" s="178" t="s">
        <v>42</v>
      </c>
      <c r="B12" s="150">
        <v>14190</v>
      </c>
      <c r="C12" s="150">
        <v>2294548.5</v>
      </c>
      <c r="D12" s="150">
        <v>9167</v>
      </c>
      <c r="E12" s="150">
        <v>2145997.08</v>
      </c>
      <c r="F12" s="151">
        <v>-6.4741024214567622</v>
      </c>
      <c r="G12" s="151">
        <v>13.089875377487225</v>
      </c>
      <c r="H12" s="151">
        <v>11.674176193173693</v>
      </c>
    </row>
    <row r="13" spans="1:11" ht="14">
      <c r="A13" s="178" t="s">
        <v>312</v>
      </c>
      <c r="B13" s="152">
        <v>885</v>
      </c>
      <c r="C13" s="152">
        <v>1246818.22</v>
      </c>
      <c r="D13" s="152">
        <v>909</v>
      </c>
      <c r="E13" s="152">
        <v>1556279.87</v>
      </c>
      <c r="F13" s="151">
        <v>24.820109702920455</v>
      </c>
      <c r="G13" s="151">
        <v>7.1128133130245246</v>
      </c>
      <c r="H13" s="151">
        <v>8.4661277396842731</v>
      </c>
    </row>
    <row r="14" spans="1:11" s="112" customFormat="1" ht="14">
      <c r="A14" s="178" t="s">
        <v>253</v>
      </c>
      <c r="B14" s="150">
        <v>12982</v>
      </c>
      <c r="C14" s="150">
        <v>2191588.7599999998</v>
      </c>
      <c r="D14" s="150">
        <v>10720</v>
      </c>
      <c r="E14" s="150">
        <v>2204564.15</v>
      </c>
      <c r="F14" s="151">
        <v>0.59205404941025108</v>
      </c>
      <c r="G14" s="151">
        <v>12.502513565131334</v>
      </c>
      <c r="H14" s="151">
        <v>11.992779746118853</v>
      </c>
      <c r="J14" s="262"/>
      <c r="K14" s="262"/>
    </row>
    <row r="15" spans="1:11" s="112" customFormat="1" ht="14">
      <c r="A15" s="179" t="s">
        <v>34</v>
      </c>
      <c r="B15" s="152">
        <v>2266</v>
      </c>
      <c r="C15" s="152">
        <v>1376421.76</v>
      </c>
      <c r="D15" s="152">
        <v>1816</v>
      </c>
      <c r="E15" s="152">
        <v>822701.53999999992</v>
      </c>
      <c r="F15" s="151">
        <v>-40.228964412768377</v>
      </c>
      <c r="G15" s="151">
        <v>7.8521719219539845</v>
      </c>
      <c r="H15" s="151">
        <v>4.4754780059418042</v>
      </c>
      <c r="J15" s="262"/>
      <c r="K15" s="262"/>
    </row>
    <row r="16" spans="1:11" s="112" customFormat="1" ht="14">
      <c r="A16" s="178" t="s">
        <v>261</v>
      </c>
      <c r="B16" s="152">
        <v>3864</v>
      </c>
      <c r="C16" s="152">
        <v>1226941.8900000001</v>
      </c>
      <c r="D16" s="152">
        <v>3849</v>
      </c>
      <c r="E16" s="152">
        <v>989218.97000000009</v>
      </c>
      <c r="F16" s="151">
        <v>-19.375238708330357</v>
      </c>
      <c r="G16" s="151">
        <v>6.9994233878772416</v>
      </c>
      <c r="H16" s="151">
        <v>5.3813291066592699</v>
      </c>
      <c r="J16" s="262"/>
      <c r="K16" s="262"/>
    </row>
    <row r="17" spans="1:11" s="63" customFormat="1" ht="14">
      <c r="A17" s="178" t="s">
        <v>309</v>
      </c>
      <c r="B17" s="150">
        <v>967</v>
      </c>
      <c r="C17" s="150">
        <v>593275.91999999993</v>
      </c>
      <c r="D17" s="150">
        <v>2021</v>
      </c>
      <c r="E17" s="150">
        <v>1200362.47</v>
      </c>
      <c r="F17" s="151">
        <v>102.32785952276645</v>
      </c>
      <c r="G17" s="151">
        <v>3.3845036865701816</v>
      </c>
      <c r="H17" s="151">
        <v>6.529945031636843</v>
      </c>
      <c r="J17" s="76"/>
      <c r="K17" s="76"/>
    </row>
    <row r="18" spans="1:11" s="112" customFormat="1" ht="14">
      <c r="A18" s="178" t="s">
        <v>301</v>
      </c>
      <c r="B18" s="152">
        <v>2195</v>
      </c>
      <c r="C18" s="152">
        <v>920262</v>
      </c>
      <c r="D18" s="152">
        <v>5308</v>
      </c>
      <c r="E18" s="152">
        <v>1109386</v>
      </c>
      <c r="F18" s="151">
        <v>20.551103924751857</v>
      </c>
      <c r="G18" s="151">
        <v>5.2498846263816823</v>
      </c>
      <c r="H18" s="151">
        <v>6.035035066422453</v>
      </c>
      <c r="J18" s="262"/>
      <c r="K18" s="262"/>
    </row>
    <row r="19" spans="1:11" s="112" customFormat="1" ht="14">
      <c r="A19" s="178" t="s">
        <v>262</v>
      </c>
      <c r="B19" s="152">
        <v>8178</v>
      </c>
      <c r="C19" s="152">
        <v>1878934.77</v>
      </c>
      <c r="D19" s="152">
        <v>8681</v>
      </c>
      <c r="E19" s="152">
        <v>1776181.7399999998</v>
      </c>
      <c r="F19" s="151">
        <v>-5.4686853232270627</v>
      </c>
      <c r="G19" s="151">
        <v>10.718893926943634</v>
      </c>
      <c r="H19" s="151">
        <v>9.6623890018796406</v>
      </c>
      <c r="J19" s="262"/>
      <c r="K19" s="262"/>
    </row>
    <row r="20" spans="1:11" s="112" customFormat="1" ht="14">
      <c r="A20" s="178" t="s">
        <v>254</v>
      </c>
      <c r="B20" s="152">
        <v>261</v>
      </c>
      <c r="C20" s="152">
        <v>287331.57</v>
      </c>
      <c r="D20" s="152">
        <v>308</v>
      </c>
      <c r="E20" s="152">
        <v>239360.96999999997</v>
      </c>
      <c r="F20" s="151">
        <v>-16.695206865016623</v>
      </c>
      <c r="G20" s="151">
        <v>1.63916101286059</v>
      </c>
      <c r="H20" s="151">
        <v>1.302118331656333</v>
      </c>
      <c r="J20" s="262"/>
      <c r="K20" s="262"/>
    </row>
    <row r="21" spans="1:11" ht="14">
      <c r="A21" s="178" t="s">
        <v>255</v>
      </c>
      <c r="B21" s="150">
        <v>8005</v>
      </c>
      <c r="C21" s="150">
        <v>1284964.4801000003</v>
      </c>
      <c r="D21" s="150">
        <v>9588</v>
      </c>
      <c r="E21" s="152">
        <v>1600954.0500000003</v>
      </c>
      <c r="F21" s="151">
        <v>24.591307759371574</v>
      </c>
      <c r="G21" s="151">
        <v>7.3304290186093999</v>
      </c>
      <c r="H21" s="151">
        <v>8.7091542812700418</v>
      </c>
    </row>
    <row r="22" spans="1:11" ht="14">
      <c r="A22" s="178" t="s">
        <v>256</v>
      </c>
      <c r="B22" s="150">
        <v>2846</v>
      </c>
      <c r="C22" s="150">
        <v>1368083</v>
      </c>
      <c r="D22" s="150">
        <v>2311</v>
      </c>
      <c r="E22" s="150">
        <v>1433596</v>
      </c>
      <c r="F22" s="151">
        <v>4.7886714475656733</v>
      </c>
      <c r="G22" s="151">
        <v>7.8046011997823781</v>
      </c>
      <c r="H22" s="151">
        <v>7.7987302265243681</v>
      </c>
    </row>
    <row r="23" spans="1:11" ht="14.5" thickBot="1">
      <c r="A23" s="180" t="s">
        <v>263</v>
      </c>
      <c r="B23" s="235">
        <v>1312</v>
      </c>
      <c r="C23" s="235">
        <v>2230442.09</v>
      </c>
      <c r="D23" s="235">
        <v>1204</v>
      </c>
      <c r="E23" s="235">
        <v>2669405.77</v>
      </c>
      <c r="F23" s="151">
        <v>19.680568348672089</v>
      </c>
      <c r="G23" s="151">
        <v>12.724162943081021</v>
      </c>
      <c r="H23" s="151">
        <v>14.521507778591427</v>
      </c>
    </row>
    <row r="24" spans="1:11" ht="14.5" thickBot="1">
      <c r="A24" s="365" t="s">
        <v>9</v>
      </c>
      <c r="B24" s="391">
        <v>58503</v>
      </c>
      <c r="C24" s="391">
        <v>17529185.220100001</v>
      </c>
      <c r="D24" s="391">
        <v>56472</v>
      </c>
      <c r="E24" s="391">
        <v>18382428.400000002</v>
      </c>
      <c r="F24" s="392">
        <v>4.867557557219615</v>
      </c>
      <c r="G24" s="393">
        <v>100</v>
      </c>
      <c r="H24" s="393">
        <v>100</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R5123"/>
  <sheetViews>
    <sheetView zoomScaleNormal="100" workbookViewId="0">
      <selection activeCell="D14" sqref="D14"/>
    </sheetView>
  </sheetViews>
  <sheetFormatPr defaultRowHeight="12.5"/>
  <cols>
    <col min="1" max="1" width="21.453125" bestFit="1" customWidth="1"/>
    <col min="2" max="3" width="21.1796875" customWidth="1"/>
    <col min="4" max="4" width="12.453125" bestFit="1" customWidth="1"/>
    <col min="5" max="5" width="21.1796875" customWidth="1"/>
  </cols>
  <sheetData>
    <row r="1" spans="1:5" s="11" customFormat="1"/>
    <row r="2" spans="1:5" s="11" customFormat="1" ht="15.75" customHeight="1">
      <c r="A2" s="493" t="s">
        <v>185</v>
      </c>
      <c r="B2" s="493"/>
      <c r="C2" s="493"/>
      <c r="D2" s="493"/>
      <c r="E2" s="493"/>
    </row>
    <row r="3" spans="1:5" s="11" customFormat="1" ht="15.5">
      <c r="A3" s="494" t="s">
        <v>186</v>
      </c>
      <c r="B3" s="494"/>
      <c r="C3" s="494"/>
      <c r="D3" s="494"/>
      <c r="E3" s="494"/>
    </row>
    <row r="4" spans="1:5" s="11" customFormat="1" ht="13" thickBot="1"/>
    <row r="5" spans="1:5" s="11" customFormat="1" ht="15.75" customHeight="1">
      <c r="A5" s="403"/>
      <c r="B5" s="495" t="s">
        <v>264</v>
      </c>
      <c r="C5" s="496"/>
      <c r="D5" s="496"/>
      <c r="E5" s="497"/>
    </row>
    <row r="6" spans="1:5" s="11" customFormat="1" ht="14">
      <c r="A6" s="402"/>
      <c r="B6" s="498" t="s">
        <v>265</v>
      </c>
      <c r="C6" s="499"/>
      <c r="D6" s="499"/>
      <c r="E6" s="500"/>
    </row>
    <row r="7" spans="1:5" s="11" customFormat="1" ht="67.5" thickBot="1">
      <c r="A7" s="404" t="s">
        <v>266</v>
      </c>
      <c r="B7" s="405" t="s">
        <v>125</v>
      </c>
      <c r="C7" s="405" t="s">
        <v>126</v>
      </c>
      <c r="D7" s="406" t="s">
        <v>123</v>
      </c>
      <c r="E7" s="407" t="s">
        <v>177</v>
      </c>
    </row>
    <row r="8" spans="1:5" s="11" customFormat="1" ht="15.75" customHeight="1" thickBot="1">
      <c r="A8" s="501" t="str">
        <f>' F4'!A10</f>
        <v>Janar - Maj / January - May</v>
      </c>
      <c r="B8" s="501"/>
      <c r="C8" s="501"/>
      <c r="D8" s="501"/>
      <c r="E8" s="422">
        <v>2019</v>
      </c>
    </row>
    <row r="9" spans="1:5" s="11" customFormat="1" ht="14.5" thickBot="1">
      <c r="A9" s="492" t="s">
        <v>338</v>
      </c>
      <c r="B9" s="492" t="s">
        <v>246</v>
      </c>
      <c r="C9" s="492"/>
      <c r="D9" s="492"/>
      <c r="E9" s="492"/>
    </row>
    <row r="10" spans="1:5" s="11" customFormat="1" ht="14">
      <c r="A10" s="177" t="s">
        <v>342</v>
      </c>
      <c r="B10" s="264">
        <v>3128795.71</v>
      </c>
      <c r="C10" s="264">
        <v>327302.16999999993</v>
      </c>
      <c r="D10" s="56">
        <v>3456097.88</v>
      </c>
      <c r="E10" s="57">
        <v>9.47028068545327</v>
      </c>
    </row>
    <row r="11" spans="1:5" s="11" customFormat="1" ht="14">
      <c r="A11" s="178" t="s">
        <v>42</v>
      </c>
      <c r="B11" s="264">
        <v>1856168.34</v>
      </c>
      <c r="C11" s="264">
        <v>2213881.85</v>
      </c>
      <c r="D11" s="56">
        <v>4070050.1900000004</v>
      </c>
      <c r="E11" s="57">
        <v>54.394460673714683</v>
      </c>
    </row>
    <row r="12" spans="1:5" s="11" customFormat="1" ht="15.75" customHeight="1">
      <c r="A12" s="178" t="s">
        <v>312</v>
      </c>
      <c r="B12" s="264">
        <v>2201304.8900000006</v>
      </c>
      <c r="C12" s="264">
        <v>1142011.46</v>
      </c>
      <c r="D12" s="56">
        <v>3343316.3500000006</v>
      </c>
      <c r="E12" s="57">
        <v>34.158043704120303</v>
      </c>
    </row>
    <row r="13" spans="1:5" s="11" customFormat="1" ht="14">
      <c r="A13" s="178" t="s">
        <v>253</v>
      </c>
      <c r="B13" s="264">
        <v>1352908.5699999998</v>
      </c>
      <c r="C13" s="264">
        <v>2594168.9700000002</v>
      </c>
      <c r="D13" s="56">
        <v>3947077.54</v>
      </c>
      <c r="E13" s="57">
        <v>65.723790417352689</v>
      </c>
    </row>
    <row r="14" spans="1:5" s="11" customFormat="1" ht="14">
      <c r="A14" s="179" t="s">
        <v>34</v>
      </c>
      <c r="B14" s="264">
        <v>1271121.26</v>
      </c>
      <c r="C14" s="264">
        <v>428949.91999999987</v>
      </c>
      <c r="D14" s="56">
        <v>1700071.18</v>
      </c>
      <c r="E14" s="57">
        <v>25.231291786265082</v>
      </c>
    </row>
    <row r="15" spans="1:5" s="11" customFormat="1" ht="14">
      <c r="A15" s="178" t="s">
        <v>261</v>
      </c>
      <c r="B15" s="264">
        <v>1609010.955269</v>
      </c>
      <c r="C15" s="264">
        <v>724231.68701400026</v>
      </c>
      <c r="D15" s="56">
        <v>2333242.6422830001</v>
      </c>
      <c r="E15" s="57">
        <v>31.039707310739175</v>
      </c>
    </row>
    <row r="16" spans="1:5" s="63" customFormat="1" ht="14">
      <c r="A16" s="178" t="s">
        <v>309</v>
      </c>
      <c r="B16" s="264">
        <v>2631821.8100000038</v>
      </c>
      <c r="C16" s="264">
        <v>1269121.8899999997</v>
      </c>
      <c r="D16" s="56">
        <v>3900943.7000000034</v>
      </c>
      <c r="E16" s="57">
        <v>32.533714598341895</v>
      </c>
    </row>
    <row r="17" spans="1:5" s="11" customFormat="1" ht="14">
      <c r="A17" s="178" t="s">
        <v>301</v>
      </c>
      <c r="B17" s="264">
        <v>2157383.7407677965</v>
      </c>
      <c r="C17" s="264">
        <v>1561319.9499999997</v>
      </c>
      <c r="D17" s="56">
        <v>3718703.6907677962</v>
      </c>
      <c r="E17" s="57">
        <v>41.985597128273369</v>
      </c>
    </row>
    <row r="18" spans="1:5" s="11" customFormat="1" ht="14">
      <c r="A18" s="178" t="s">
        <v>262</v>
      </c>
      <c r="B18" s="264">
        <v>2361826.0500000003</v>
      </c>
      <c r="C18" s="264">
        <v>2775036.12</v>
      </c>
      <c r="D18" s="56">
        <v>5136862.17</v>
      </c>
      <c r="E18" s="57">
        <v>54.022008536779566</v>
      </c>
    </row>
    <row r="19" spans="1:5" s="11" customFormat="1" ht="14">
      <c r="A19" s="178" t="s">
        <v>254</v>
      </c>
      <c r="B19" s="264">
        <v>434521.9</v>
      </c>
      <c r="C19" s="264">
        <v>340498.29</v>
      </c>
      <c r="D19" s="56">
        <v>775020.19</v>
      </c>
      <c r="E19" s="57">
        <v>43.934118671153591</v>
      </c>
    </row>
    <row r="20" spans="1:5" s="11" customFormat="1" ht="14">
      <c r="A20" s="178" t="s">
        <v>255</v>
      </c>
      <c r="B20" s="264">
        <v>1855038.1899999995</v>
      </c>
      <c r="C20" s="264">
        <v>2412759.419999986</v>
      </c>
      <c r="D20" s="56">
        <v>4267797.6099999854</v>
      </c>
      <c r="E20" s="57">
        <v>56.534063713485097</v>
      </c>
    </row>
    <row r="21" spans="1:5" s="11" customFormat="1" ht="14.5" thickBot="1">
      <c r="A21" s="236" t="s">
        <v>256</v>
      </c>
      <c r="B21" s="264">
        <v>1333902.56</v>
      </c>
      <c r="C21" s="264">
        <v>795917.43000000017</v>
      </c>
      <c r="D21" s="56">
        <v>2129819.9900000002</v>
      </c>
      <c r="E21" s="252">
        <v>37.370173711253415</v>
      </c>
    </row>
    <row r="22" spans="1:5" s="11" customFormat="1" ht="14.5" thickBot="1">
      <c r="A22" s="394" t="s">
        <v>123</v>
      </c>
      <c r="B22" s="395">
        <v>22193803.976036798</v>
      </c>
      <c r="C22" s="395">
        <v>16585199.157013986</v>
      </c>
      <c r="D22" s="427">
        <v>38779003.133050792</v>
      </c>
      <c r="E22" s="396">
        <v>42.768503099757758</v>
      </c>
    </row>
    <row r="23" spans="1:5" s="11" customFormat="1"/>
    <row r="24" spans="1:5" s="11" customFormat="1" ht="13">
      <c r="B24" s="301"/>
    </row>
    <row r="25" spans="1:5" s="11" customFormat="1"/>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S23"/>
  <sheetViews>
    <sheetView zoomScaleNormal="100" workbookViewId="0">
      <selection activeCell="G10" sqref="G10"/>
    </sheetView>
  </sheetViews>
  <sheetFormatPr defaultColWidth="9.1796875" defaultRowHeight="11.5"/>
  <cols>
    <col min="1" max="1" width="25.81640625" style="63" bestFit="1" customWidth="1"/>
    <col min="2" max="3" width="15.453125" style="63" bestFit="1" customWidth="1"/>
    <col min="4" max="4" width="13" style="63" customWidth="1"/>
    <col min="5" max="5" width="9.54296875" style="63" customWidth="1"/>
    <col min="6" max="6" width="8.1796875" style="63" customWidth="1"/>
    <col min="7" max="16384" width="9.1796875" style="63"/>
  </cols>
  <sheetData>
    <row r="1" spans="1:45" s="60" customFormat="1" ht="14.25" customHeight="1">
      <c r="A1" s="480"/>
      <c r="B1" s="480"/>
      <c r="C1" s="480"/>
      <c r="D1" s="480"/>
      <c r="E1" s="480"/>
      <c r="F1" s="480"/>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480" t="s">
        <v>187</v>
      </c>
      <c r="B2" s="480"/>
      <c r="C2" s="480"/>
      <c r="D2" s="480"/>
      <c r="E2" s="480"/>
      <c r="F2" s="48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5">
      <c r="A3" s="477" t="s">
        <v>188</v>
      </c>
      <c r="B3" s="477"/>
      <c r="C3" s="477"/>
      <c r="D3" s="477"/>
      <c r="E3" s="477"/>
      <c r="F3" s="477"/>
    </row>
    <row r="4" spans="1:45">
      <c r="A4" s="64"/>
      <c r="B4" s="62"/>
      <c r="C4" s="62"/>
      <c r="D4" s="62"/>
      <c r="E4" s="62"/>
      <c r="F4" s="62"/>
    </row>
    <row r="5" spans="1:45" ht="12" customHeight="1">
      <c r="A5" s="321"/>
      <c r="B5" s="309"/>
      <c r="C5" s="340"/>
      <c r="D5" s="321" t="s">
        <v>50</v>
      </c>
      <c r="E5" s="482" t="s">
        <v>12</v>
      </c>
      <c r="F5" s="483"/>
    </row>
    <row r="6" spans="1:45" ht="14.25" customHeight="1">
      <c r="A6" s="319" t="s">
        <v>260</v>
      </c>
      <c r="B6" s="486" t="s">
        <v>251</v>
      </c>
      <c r="C6" s="487"/>
      <c r="D6" s="321" t="s">
        <v>14</v>
      </c>
      <c r="E6" s="482" t="s">
        <v>14</v>
      </c>
      <c r="F6" s="483"/>
    </row>
    <row r="7" spans="1:45" ht="15" customHeight="1">
      <c r="A7" s="373" t="s">
        <v>35</v>
      </c>
      <c r="B7" s="488" t="s">
        <v>252</v>
      </c>
      <c r="C7" s="489"/>
      <c r="D7" s="312" t="s">
        <v>51</v>
      </c>
      <c r="E7" s="478" t="s">
        <v>18</v>
      </c>
      <c r="F7" s="479"/>
    </row>
    <row r="8" spans="1:45" ht="12" customHeight="1">
      <c r="A8" s="312"/>
      <c r="B8" s="309"/>
      <c r="C8" s="340"/>
      <c r="D8" s="312" t="s">
        <v>19</v>
      </c>
      <c r="E8" s="478" t="s">
        <v>19</v>
      </c>
      <c r="F8" s="479"/>
    </row>
    <row r="9" spans="1:45" ht="12" thickBot="1">
      <c r="A9" s="65" t="str">
        <f>' F4'!A10</f>
        <v>Janar - Maj / January - May</v>
      </c>
      <c r="B9" s="66">
        <v>2018</v>
      </c>
      <c r="C9" s="222">
        <v>2019</v>
      </c>
      <c r="D9" s="66" t="s">
        <v>374</v>
      </c>
      <c r="E9" s="66">
        <v>2018</v>
      </c>
      <c r="F9" s="222">
        <v>2019</v>
      </c>
    </row>
    <row r="10" spans="1:45" ht="14.5" thickBot="1">
      <c r="A10" s="474" t="s">
        <v>328</v>
      </c>
      <c r="B10" s="474"/>
      <c r="C10" s="474"/>
      <c r="D10" s="474"/>
      <c r="E10" s="474"/>
      <c r="F10" s="474"/>
    </row>
    <row r="11" spans="1:45" ht="14">
      <c r="A11" s="177" t="s">
        <v>315</v>
      </c>
      <c r="B11" s="150">
        <v>2132494.2800000003</v>
      </c>
      <c r="C11" s="150">
        <v>3212557.5700000003</v>
      </c>
      <c r="D11" s="151">
        <v>50.647886849197079</v>
      </c>
      <c r="E11" s="151">
        <v>9.025832144770348</v>
      </c>
      <c r="F11" s="151">
        <v>13.020845725175642</v>
      </c>
    </row>
    <row r="12" spans="1:45" ht="14">
      <c r="A12" s="178" t="s">
        <v>42</v>
      </c>
      <c r="B12" s="150">
        <v>2262206.2201694828</v>
      </c>
      <c r="C12" s="150">
        <v>2193617.9299999997</v>
      </c>
      <c r="D12" s="151">
        <v>-3.0319203244142945</v>
      </c>
      <c r="E12" s="151">
        <v>9.5748409792241702</v>
      </c>
      <c r="F12" s="151">
        <v>8.8909723869972961</v>
      </c>
    </row>
    <row r="13" spans="1:45" ht="14">
      <c r="A13" s="178" t="s">
        <v>312</v>
      </c>
      <c r="B13" s="150">
        <v>2416927.6</v>
      </c>
      <c r="C13" s="150">
        <v>2330636.79</v>
      </c>
      <c r="D13" s="151">
        <v>-3.5702687163653546</v>
      </c>
      <c r="E13" s="151">
        <v>10.229702854660248</v>
      </c>
      <c r="F13" s="151">
        <v>9.446324749912133</v>
      </c>
    </row>
    <row r="14" spans="1:45" ht="14">
      <c r="A14" s="178" t="s">
        <v>253</v>
      </c>
      <c r="B14" s="150">
        <v>1658942.1300000001</v>
      </c>
      <c r="C14" s="150">
        <v>1659811.46</v>
      </c>
      <c r="D14" s="151">
        <v>5.2402671815920954E-2</v>
      </c>
      <c r="E14" s="151">
        <v>7.0215115434062465</v>
      </c>
      <c r="F14" s="151">
        <v>6.7273966248450874</v>
      </c>
    </row>
    <row r="15" spans="1:45" ht="14">
      <c r="A15" s="179" t="s">
        <v>34</v>
      </c>
      <c r="B15" s="150">
        <v>1990933.71</v>
      </c>
      <c r="C15" s="150">
        <v>1347754.86</v>
      </c>
      <c r="D15" s="151">
        <v>-32.305387505845175</v>
      </c>
      <c r="E15" s="151">
        <v>8.4266737061657597</v>
      </c>
      <c r="F15" s="151">
        <v>5.4625972375697209</v>
      </c>
    </row>
    <row r="16" spans="1:45" ht="14">
      <c r="A16" s="178" t="s">
        <v>261</v>
      </c>
      <c r="B16" s="150">
        <v>1597146.3069170003</v>
      </c>
      <c r="C16" s="150">
        <v>1702146.2162520001</v>
      </c>
      <c r="D16" s="151">
        <v>6.5742198369843186</v>
      </c>
      <c r="E16" s="151">
        <v>6.7599592702648232</v>
      </c>
      <c r="F16" s="151">
        <v>6.8989840028014644</v>
      </c>
    </row>
    <row r="17" spans="1:6" ht="14">
      <c r="A17" s="178" t="s">
        <v>309</v>
      </c>
      <c r="B17" s="150">
        <v>2434284.390000002</v>
      </c>
      <c r="C17" s="150">
        <v>2848822.4900000039</v>
      </c>
      <c r="D17" s="151">
        <v>17.029156564570556</v>
      </c>
      <c r="E17" s="151">
        <v>10.303165876147014</v>
      </c>
      <c r="F17" s="151">
        <v>11.546587829926663</v>
      </c>
    </row>
    <row r="18" spans="1:6" ht="14">
      <c r="A18" s="178" t="s">
        <v>301</v>
      </c>
      <c r="B18" s="68">
        <v>2563025.3179830508</v>
      </c>
      <c r="C18" s="150">
        <v>2362039.5207677968</v>
      </c>
      <c r="D18" s="151">
        <v>-7.8417406104056013</v>
      </c>
      <c r="E18" s="151">
        <v>10.848064878707044</v>
      </c>
      <c r="F18" s="151">
        <v>9.5736034379254065</v>
      </c>
    </row>
    <row r="19" spans="1:6" ht="14">
      <c r="A19" s="178" t="s">
        <v>262</v>
      </c>
      <c r="B19" s="150">
        <v>2517013.4461016948</v>
      </c>
      <c r="C19" s="150">
        <v>2944153.1900000004</v>
      </c>
      <c r="D19" s="151">
        <v>16.970101791067194</v>
      </c>
      <c r="E19" s="151">
        <v>10.653318549883222</v>
      </c>
      <c r="F19" s="151">
        <v>11.932973539918144</v>
      </c>
    </row>
    <row r="20" spans="1:6" ht="14">
      <c r="A20" s="178" t="s">
        <v>254</v>
      </c>
      <c r="B20" s="150">
        <v>495620.89999999997</v>
      </c>
      <c r="C20" s="150">
        <v>495615.69000000006</v>
      </c>
      <c r="D20" s="151">
        <v>-1.051206678315264E-3</v>
      </c>
      <c r="E20" s="151">
        <v>2.0977271042621553</v>
      </c>
      <c r="F20" s="151">
        <v>2.0087843712841154</v>
      </c>
    </row>
    <row r="21" spans="1:6" ht="14">
      <c r="A21" s="178" t="s">
        <v>255</v>
      </c>
      <c r="B21" s="150">
        <v>2092779.6900000016</v>
      </c>
      <c r="C21" s="150">
        <v>2174305.0599999991</v>
      </c>
      <c r="D21" s="151">
        <v>3.8955543380678304</v>
      </c>
      <c r="E21" s="151">
        <v>8.8577392094690808</v>
      </c>
      <c r="F21" s="151">
        <v>8.8126952214365311</v>
      </c>
    </row>
    <row r="22" spans="1:6" ht="14.5" thickBot="1">
      <c r="A22" s="236" t="s">
        <v>256</v>
      </c>
      <c r="B22" s="165">
        <v>1465193.02</v>
      </c>
      <c r="C22" s="165">
        <v>1400957.88</v>
      </c>
      <c r="D22" s="237">
        <v>-4.3840735741424774</v>
      </c>
      <c r="E22" s="237">
        <v>6.2014638830398852</v>
      </c>
      <c r="F22" s="237">
        <v>5.6782348722077929</v>
      </c>
    </row>
    <row r="23" spans="1:6" ht="14.5" thickBot="1">
      <c r="A23" s="355" t="s">
        <v>9</v>
      </c>
      <c r="B23" s="391">
        <v>23626567.011171233</v>
      </c>
      <c r="C23" s="391">
        <v>24672418.657019801</v>
      </c>
      <c r="D23" s="397">
        <v>4.4265916641806902</v>
      </c>
      <c r="E23" s="397">
        <v>100</v>
      </c>
      <c r="F23" s="376">
        <v>100</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H24"/>
  <sheetViews>
    <sheetView topLeftCell="A4" zoomScaleNormal="100" workbookViewId="0">
      <selection activeCell="H1" sqref="H1"/>
    </sheetView>
  </sheetViews>
  <sheetFormatPr defaultColWidth="9.1796875" defaultRowHeight="12.5"/>
  <cols>
    <col min="1" max="1" width="30" style="111" customWidth="1"/>
    <col min="2" max="3" width="15.453125" style="111" bestFit="1" customWidth="1"/>
    <col min="4" max="4" width="12" style="111" customWidth="1"/>
    <col min="5" max="5" width="9.7265625" style="111" customWidth="1"/>
    <col min="6" max="6" width="12.7265625" style="111" customWidth="1"/>
    <col min="7" max="7" width="9.1796875" style="111"/>
    <col min="8" max="8" width="14" style="256" bestFit="1" customWidth="1"/>
    <col min="9" max="16384" width="9.1796875" style="111"/>
  </cols>
  <sheetData>
    <row r="2" spans="1:8" ht="15.75" customHeight="1">
      <c r="A2" s="480" t="s">
        <v>189</v>
      </c>
      <c r="B2" s="480"/>
      <c r="C2" s="480"/>
      <c r="D2" s="480"/>
      <c r="E2" s="480"/>
      <c r="F2" s="480"/>
    </row>
    <row r="3" spans="1:8" ht="15.5">
      <c r="A3" s="477" t="s">
        <v>190</v>
      </c>
      <c r="B3" s="477"/>
      <c r="C3" s="477"/>
      <c r="D3" s="477"/>
      <c r="E3" s="477"/>
      <c r="F3" s="477"/>
    </row>
    <row r="4" spans="1:8" ht="15.5">
      <c r="A4" s="189"/>
      <c r="B4" s="189"/>
      <c r="C4" s="189"/>
      <c r="D4" s="189"/>
      <c r="E4" s="189"/>
      <c r="F4" s="189"/>
    </row>
    <row r="5" spans="1:8">
      <c r="A5" s="321"/>
      <c r="B5" s="309"/>
      <c r="C5" s="340"/>
      <c r="D5" s="321" t="s">
        <v>50</v>
      </c>
      <c r="E5" s="482" t="s">
        <v>12</v>
      </c>
      <c r="F5" s="483"/>
    </row>
    <row r="6" spans="1:8" ht="14">
      <c r="A6" s="319" t="s">
        <v>260</v>
      </c>
      <c r="B6" s="486" t="s">
        <v>251</v>
      </c>
      <c r="C6" s="487"/>
      <c r="D6" s="321" t="s">
        <v>14</v>
      </c>
      <c r="E6" s="482" t="s">
        <v>14</v>
      </c>
      <c r="F6" s="483"/>
    </row>
    <row r="7" spans="1:8" ht="14">
      <c r="A7" s="373" t="s">
        <v>35</v>
      </c>
      <c r="B7" s="488" t="s">
        <v>252</v>
      </c>
      <c r="C7" s="489"/>
      <c r="D7" s="312" t="s">
        <v>51</v>
      </c>
      <c r="E7" s="478" t="s">
        <v>18</v>
      </c>
      <c r="F7" s="479"/>
    </row>
    <row r="8" spans="1:8">
      <c r="A8" s="312"/>
      <c r="B8" s="309"/>
      <c r="C8" s="340"/>
      <c r="D8" s="312" t="s">
        <v>19</v>
      </c>
      <c r="E8" s="478" t="s">
        <v>19</v>
      </c>
      <c r="F8" s="479"/>
    </row>
    <row r="9" spans="1:8" ht="13" thickBot="1">
      <c r="A9" s="65" t="str">
        <f>' F4'!A10</f>
        <v>Janar - Maj / January - May</v>
      </c>
      <c r="B9" s="66">
        <v>2018</v>
      </c>
      <c r="C9" s="222">
        <v>2019</v>
      </c>
      <c r="D9" s="66" t="s">
        <v>374</v>
      </c>
      <c r="E9" s="66">
        <v>2018</v>
      </c>
      <c r="F9" s="222">
        <v>2019</v>
      </c>
    </row>
    <row r="10" spans="1:8" ht="14.5" thickBot="1">
      <c r="A10" s="474" t="s">
        <v>329</v>
      </c>
      <c r="B10" s="474"/>
      <c r="C10" s="474"/>
      <c r="D10" s="474"/>
      <c r="E10" s="474"/>
      <c r="F10" s="474"/>
    </row>
    <row r="11" spans="1:8" ht="14">
      <c r="A11" s="177" t="s">
        <v>315</v>
      </c>
      <c r="B11" s="150">
        <v>629355.26</v>
      </c>
      <c r="C11" s="150">
        <v>634112.29</v>
      </c>
      <c r="D11" s="151">
        <v>0.75585766932337872</v>
      </c>
      <c r="E11" s="151">
        <v>4.9131971169183934</v>
      </c>
      <c r="F11" s="151">
        <v>4.6329654187382845</v>
      </c>
    </row>
    <row r="12" spans="1:8" ht="14">
      <c r="A12" s="178" t="s">
        <v>42</v>
      </c>
      <c r="B12" s="150">
        <v>893724.07000000007</v>
      </c>
      <c r="C12" s="150">
        <v>1111772.3500000001</v>
      </c>
      <c r="D12" s="151">
        <v>24.39771819058203</v>
      </c>
      <c r="E12" s="151">
        <v>6.9770490581814988</v>
      </c>
      <c r="F12" s="151">
        <v>8.1228560497690356</v>
      </c>
    </row>
    <row r="13" spans="1:8" ht="16.5" customHeight="1">
      <c r="A13" s="178" t="s">
        <v>312</v>
      </c>
      <c r="B13" s="150">
        <v>1205390.92</v>
      </c>
      <c r="C13" s="150">
        <v>1553561.4300000002</v>
      </c>
      <c r="D13" s="151">
        <v>28.884447710955065</v>
      </c>
      <c r="E13" s="151">
        <v>9.4101433154044187</v>
      </c>
      <c r="F13" s="151">
        <v>11.350665323133224</v>
      </c>
    </row>
    <row r="14" spans="1:8" s="112" customFormat="1" ht="14">
      <c r="A14" s="178" t="s">
        <v>253</v>
      </c>
      <c r="B14" s="152">
        <v>837236.10000000009</v>
      </c>
      <c r="C14" s="152">
        <v>1034014.9199999999</v>
      </c>
      <c r="D14" s="151">
        <v>23.503384529166848</v>
      </c>
      <c r="E14" s="151">
        <v>6.5360635783039296</v>
      </c>
      <c r="F14" s="151">
        <v>7.5547429727618649</v>
      </c>
      <c r="H14" s="262"/>
    </row>
    <row r="15" spans="1:8" s="112" customFormat="1" ht="14">
      <c r="A15" s="179" t="s">
        <v>34</v>
      </c>
      <c r="B15" s="152">
        <v>1234500.92</v>
      </c>
      <c r="C15" s="152">
        <v>692128.59</v>
      </c>
      <c r="D15" s="151">
        <v>-43.934542389810446</v>
      </c>
      <c r="E15" s="151">
        <v>9.6373967875903723</v>
      </c>
      <c r="F15" s="151">
        <v>5.0568454094937794</v>
      </c>
      <c r="H15" s="262"/>
    </row>
    <row r="16" spans="1:8" ht="14">
      <c r="A16" s="178" t="s">
        <v>261</v>
      </c>
      <c r="B16" s="150">
        <v>945181.7</v>
      </c>
      <c r="C16" s="150">
        <v>756808.11</v>
      </c>
      <c r="D16" s="151">
        <v>-19.929881206967927</v>
      </c>
      <c r="E16" s="151">
        <v>7.3787641075789612</v>
      </c>
      <c r="F16" s="151">
        <v>5.5294083674843764</v>
      </c>
    </row>
    <row r="17" spans="1:8" s="63" customFormat="1" ht="14">
      <c r="A17" s="178" t="s">
        <v>309</v>
      </c>
      <c r="B17" s="150">
        <v>577385.33000000007</v>
      </c>
      <c r="C17" s="150">
        <v>1023773.23</v>
      </c>
      <c r="D17" s="151">
        <v>77.311957337052519</v>
      </c>
      <c r="E17" s="151">
        <v>4.5074826874521952</v>
      </c>
      <c r="F17" s="151">
        <v>7.4799149078469931</v>
      </c>
      <c r="H17" s="76"/>
    </row>
    <row r="18" spans="1:8" ht="14">
      <c r="A18" s="178" t="s">
        <v>301</v>
      </c>
      <c r="B18" s="150">
        <v>682784</v>
      </c>
      <c r="C18" s="150">
        <v>654248</v>
      </c>
      <c r="D18" s="151">
        <v>-4.1793597975347989</v>
      </c>
      <c r="E18" s="151">
        <v>5.3303000602203721</v>
      </c>
      <c r="F18" s="151">
        <v>4.7800813942254372</v>
      </c>
    </row>
    <row r="19" spans="1:8" ht="14">
      <c r="A19" s="178" t="s">
        <v>262</v>
      </c>
      <c r="B19" s="150">
        <v>1276478.93</v>
      </c>
      <c r="C19" s="150">
        <v>1119176.4200000002</v>
      </c>
      <c r="D19" s="151">
        <v>-12.323157578480338</v>
      </c>
      <c r="E19" s="151">
        <v>9.9651071458162992</v>
      </c>
      <c r="F19" s="151">
        <v>8.1769518318708414</v>
      </c>
    </row>
    <row r="20" spans="1:8" ht="14">
      <c r="A20" s="178" t="s">
        <v>254</v>
      </c>
      <c r="B20" s="150">
        <v>273127.46999999997</v>
      </c>
      <c r="C20" s="150">
        <v>218140.6</v>
      </c>
      <c r="D20" s="151">
        <v>-20.132310382401286</v>
      </c>
      <c r="E20" s="151">
        <v>2.1322283032245011</v>
      </c>
      <c r="F20" s="151">
        <v>1.5937837385596496</v>
      </c>
    </row>
    <row r="21" spans="1:8" ht="14">
      <c r="A21" s="178" t="s">
        <v>255</v>
      </c>
      <c r="B21" s="150">
        <v>818486.46010000003</v>
      </c>
      <c r="C21" s="150">
        <v>1074226.8799999999</v>
      </c>
      <c r="D21" s="151">
        <v>31.245528468333418</v>
      </c>
      <c r="E21" s="151">
        <v>6.3896904841949862</v>
      </c>
      <c r="F21" s="151">
        <v>7.8485404957521325</v>
      </c>
    </row>
    <row r="22" spans="1:8" ht="14">
      <c r="A22" s="178" t="s">
        <v>256</v>
      </c>
      <c r="B22" s="150">
        <v>1205392</v>
      </c>
      <c r="C22" s="150">
        <v>1145595</v>
      </c>
      <c r="D22" s="151">
        <v>-4.9607928375167587</v>
      </c>
      <c r="E22" s="151">
        <v>9.4101517466565632</v>
      </c>
      <c r="F22" s="151">
        <v>8.3699718529024008</v>
      </c>
    </row>
    <row r="23" spans="1:8" ht="14.5" thickBot="1">
      <c r="A23" s="236" t="s">
        <v>257</v>
      </c>
      <c r="B23" s="235">
        <v>2230442.09</v>
      </c>
      <c r="C23" s="235">
        <v>2669405.77</v>
      </c>
      <c r="D23" s="151">
        <v>19.680568348672089</v>
      </c>
      <c r="E23" s="151">
        <v>17.412425608457511</v>
      </c>
      <c r="F23" s="151">
        <v>19.503272237461982</v>
      </c>
    </row>
    <row r="24" spans="1:8" ht="14.5" thickBot="1">
      <c r="A24" s="355" t="s">
        <v>9</v>
      </c>
      <c r="B24" s="391">
        <v>12809485.2501</v>
      </c>
      <c r="C24" s="391">
        <v>13686963.59</v>
      </c>
      <c r="D24" s="397">
        <v>6.8502232741409319</v>
      </c>
      <c r="E24" s="397">
        <v>100.00000000000001</v>
      </c>
      <c r="F24" s="376">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G1221"/>
  <sheetViews>
    <sheetView showGridLines="0" zoomScaleNormal="100" workbookViewId="0">
      <selection activeCell="F11" sqref="F11"/>
    </sheetView>
  </sheetViews>
  <sheetFormatPr defaultColWidth="9.1796875" defaultRowHeight="12.5"/>
  <cols>
    <col min="1" max="1" width="22" style="153" bestFit="1" customWidth="1"/>
    <col min="2" max="2" width="12.453125" style="153" bestFit="1" customWidth="1"/>
    <col min="3" max="5" width="11.26953125" style="153" bestFit="1" customWidth="1"/>
    <col min="6" max="6" width="9.54296875" style="153" bestFit="1" customWidth="1"/>
    <col min="7" max="7" width="12.453125" style="153" bestFit="1" customWidth="1"/>
    <col min="8" max="16384" width="9.179687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480" t="s">
        <v>191</v>
      </c>
      <c r="B2" s="480"/>
      <c r="C2" s="480"/>
      <c r="D2" s="480"/>
      <c r="E2" s="480"/>
      <c r="F2" s="480"/>
      <c r="G2" s="480"/>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5">
      <c r="A3" s="111"/>
      <c r="B3" s="477" t="s">
        <v>192</v>
      </c>
      <c r="C3" s="477"/>
      <c r="D3" s="477"/>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 thickBot="1">
      <c r="A4" s="278"/>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
      <c r="A5" s="408"/>
      <c r="B5" s="502" t="s">
        <v>264</v>
      </c>
      <c r="C5" s="502" t="s">
        <v>124</v>
      </c>
      <c r="D5" s="502" t="s">
        <v>124</v>
      </c>
      <c r="E5" s="502" t="s">
        <v>124</v>
      </c>
      <c r="F5" s="502"/>
      <c r="G5" s="502" t="s">
        <v>124</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4.5" thickBot="1">
      <c r="A6" s="398"/>
      <c r="B6" s="503" t="s">
        <v>252</v>
      </c>
      <c r="C6" s="503"/>
      <c r="D6" s="503"/>
      <c r="E6" s="503"/>
      <c r="F6" s="503"/>
      <c r="G6" s="503"/>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40" thickBot="1">
      <c r="A7" s="409" t="s">
        <v>267</v>
      </c>
      <c r="B7" s="410" t="s">
        <v>248</v>
      </c>
      <c r="C7" s="411" t="s">
        <v>268</v>
      </c>
      <c r="D7" s="412" t="s">
        <v>168</v>
      </c>
      <c r="E7" s="412" t="s">
        <v>176</v>
      </c>
      <c r="F7" s="412" t="s">
        <v>279</v>
      </c>
      <c r="G7" s="411" t="s">
        <v>123</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04" t="str">
        <f>' F4'!A10</f>
        <v>Janar - Maj / January - May</v>
      </c>
      <c r="B8" s="504"/>
      <c r="C8" s="504"/>
      <c r="D8" s="504"/>
      <c r="E8" s="504"/>
      <c r="F8" s="504"/>
      <c r="G8" s="422">
        <v>2019</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4.5" thickBot="1">
      <c r="A9" s="474" t="s">
        <v>339</v>
      </c>
      <c r="B9" s="474"/>
      <c r="C9" s="474"/>
      <c r="D9" s="474"/>
      <c r="E9" s="474"/>
      <c r="F9" s="474"/>
      <c r="G9" s="474"/>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4">
      <c r="A10" s="177" t="s">
        <v>315</v>
      </c>
      <c r="B10" s="416">
        <v>2750781.71</v>
      </c>
      <c r="C10" s="416">
        <v>127485.25</v>
      </c>
      <c r="D10" s="416">
        <v>250528.75</v>
      </c>
      <c r="E10" s="416">
        <v>83761.86</v>
      </c>
      <c r="F10" s="416">
        <v>0</v>
      </c>
      <c r="G10" s="416">
        <v>3212557.57</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4">
      <c r="A11" s="178" t="s">
        <v>42</v>
      </c>
      <c r="B11" s="416">
        <v>1631123.32</v>
      </c>
      <c r="C11" s="416">
        <v>78236.530000000028</v>
      </c>
      <c r="D11" s="416">
        <v>146808.49</v>
      </c>
      <c r="E11" s="416">
        <v>259935.03999999998</v>
      </c>
      <c r="F11" s="416">
        <v>77514.55</v>
      </c>
      <c r="G11" s="416">
        <v>2193617.9299999997</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78" t="s">
        <v>312</v>
      </c>
      <c r="B12" s="416">
        <v>1938623.23</v>
      </c>
      <c r="C12" s="416">
        <v>98058.050000000017</v>
      </c>
      <c r="D12" s="416">
        <v>164623.60999999999</v>
      </c>
      <c r="E12" s="416">
        <v>128872.26</v>
      </c>
      <c r="F12" s="416">
        <v>459.64</v>
      </c>
      <c r="G12" s="416">
        <v>2330636.79</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4">
      <c r="A13" s="178" t="s">
        <v>253</v>
      </c>
      <c r="B13" s="416">
        <v>1168036.42</v>
      </c>
      <c r="C13" s="416">
        <v>67752.91</v>
      </c>
      <c r="D13" s="416">
        <v>117119.23999999999</v>
      </c>
      <c r="E13" s="416">
        <v>306902.89</v>
      </c>
      <c r="F13" s="416">
        <v>0</v>
      </c>
      <c r="G13" s="416">
        <v>1659811.46</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4">
      <c r="A14" s="179" t="s">
        <v>34</v>
      </c>
      <c r="B14" s="416">
        <v>1077244.97</v>
      </c>
      <c r="C14" s="416">
        <v>65872.2</v>
      </c>
      <c r="D14" s="416">
        <v>128004.09000000001</v>
      </c>
      <c r="E14" s="416">
        <v>76633.600000000006</v>
      </c>
      <c r="F14" s="416">
        <v>0</v>
      </c>
      <c r="G14" s="416">
        <v>1347754.86</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4">
      <c r="A15" s="178" t="s">
        <v>261</v>
      </c>
      <c r="B15" s="416">
        <v>1384695.3978000002</v>
      </c>
      <c r="C15" s="416">
        <v>79698.927469000002</v>
      </c>
      <c r="D15" s="416">
        <v>144616.63</v>
      </c>
      <c r="E15" s="416">
        <v>92830.080983000007</v>
      </c>
      <c r="F15" s="416">
        <v>305.18</v>
      </c>
      <c r="G15" s="416">
        <v>1702146.2162520001</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4">
      <c r="A16" s="178" t="s">
        <v>309</v>
      </c>
      <c r="B16" s="150">
        <v>2278077.320000004</v>
      </c>
      <c r="C16" s="150">
        <v>122899.13999999994</v>
      </c>
      <c r="D16" s="150">
        <v>230845.35000000003</v>
      </c>
      <c r="E16" s="150">
        <v>216864.68</v>
      </c>
      <c r="F16" s="150">
        <v>136</v>
      </c>
      <c r="G16" s="416">
        <v>2848822.4900000044</v>
      </c>
    </row>
    <row r="17" spans="1:137" ht="14">
      <c r="A17" s="178" t="s">
        <v>301</v>
      </c>
      <c r="B17" s="150">
        <v>1823602.2400847459</v>
      </c>
      <c r="C17" s="150">
        <v>125307.17068305076</v>
      </c>
      <c r="D17" s="150">
        <v>208474.33000000002</v>
      </c>
      <c r="E17" s="150">
        <v>204611.05000000002</v>
      </c>
      <c r="F17" s="150">
        <v>44.73</v>
      </c>
      <c r="G17" s="416">
        <v>2362039.5207677963</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4">
      <c r="A18" s="178" t="s">
        <v>262</v>
      </c>
      <c r="B18" s="416">
        <v>2059228.5100000002</v>
      </c>
      <c r="C18" s="416">
        <v>104509.16</v>
      </c>
      <c r="D18" s="416">
        <v>198088.38</v>
      </c>
      <c r="E18" s="416">
        <v>518746.06000000006</v>
      </c>
      <c r="F18" s="416">
        <v>63581.08</v>
      </c>
      <c r="G18" s="416">
        <v>2944153.1900000004</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4">
      <c r="A19" s="178" t="s">
        <v>254</v>
      </c>
      <c r="B19" s="416">
        <v>370921.94</v>
      </c>
      <c r="C19" s="416">
        <v>22564.02</v>
      </c>
      <c r="D19" s="416">
        <v>41035.94</v>
      </c>
      <c r="E19" s="416">
        <v>61093.790000000008</v>
      </c>
      <c r="F19" s="416">
        <v>0</v>
      </c>
      <c r="G19" s="416">
        <v>495615.69000000006</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4">
      <c r="A20" s="178" t="s">
        <v>255</v>
      </c>
      <c r="B20" s="416">
        <v>1612696.6399999994</v>
      </c>
      <c r="C20" s="416">
        <v>67293.66</v>
      </c>
      <c r="D20" s="416">
        <v>175047.88999999998</v>
      </c>
      <c r="E20" s="416">
        <v>309625.30999999988</v>
      </c>
      <c r="F20" s="416">
        <v>9641.5600000000013</v>
      </c>
      <c r="G20" s="416">
        <v>2174305.0599999991</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4.5" thickBot="1">
      <c r="A21" s="236" t="s">
        <v>256</v>
      </c>
      <c r="B21" s="235">
        <v>1143280.4300000002</v>
      </c>
      <c r="C21" s="235">
        <v>65069.520000000004</v>
      </c>
      <c r="D21" s="235">
        <v>125552.61000000002</v>
      </c>
      <c r="E21" s="235">
        <v>66305.320000000007</v>
      </c>
      <c r="F21" s="235">
        <v>750</v>
      </c>
      <c r="G21" s="416">
        <v>1400957.8800000004</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4.5" thickBot="1">
      <c r="A22" s="355" t="s">
        <v>123</v>
      </c>
      <c r="B22" s="391">
        <v>19238312.127884749</v>
      </c>
      <c r="C22" s="391">
        <v>1024746.5381520509</v>
      </c>
      <c r="D22" s="391">
        <v>1930745.31</v>
      </c>
      <c r="E22" s="391">
        <v>2326181.9409829997</v>
      </c>
      <c r="F22" s="391">
        <v>152432.74</v>
      </c>
      <c r="G22" s="352">
        <v>24672418.657019798</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AS23"/>
  <sheetViews>
    <sheetView zoomScaleNormal="100" workbookViewId="0">
      <selection activeCell="H18" sqref="H18"/>
    </sheetView>
  </sheetViews>
  <sheetFormatPr defaultColWidth="9.1796875" defaultRowHeight="11.5"/>
  <cols>
    <col min="1" max="1" width="31" style="63" customWidth="1"/>
    <col min="2" max="2" width="12.54296875" style="63" customWidth="1"/>
    <col min="3" max="3" width="12.453125" style="63" customWidth="1"/>
    <col min="4" max="4" width="12.7265625" style="63" customWidth="1"/>
    <col min="5" max="5" width="12.453125" style="63" customWidth="1"/>
    <col min="6" max="6" width="11.453125" style="63" customWidth="1"/>
    <col min="7" max="16384" width="9.1796875" style="63"/>
  </cols>
  <sheetData>
    <row r="2" spans="1:45" s="60" customFormat="1" ht="14.25" customHeight="1">
      <c r="A2" s="480" t="s">
        <v>193</v>
      </c>
      <c r="B2" s="480"/>
      <c r="C2" s="480"/>
      <c r="D2" s="480"/>
      <c r="E2" s="480"/>
      <c r="F2" s="48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477" t="s">
        <v>194</v>
      </c>
      <c r="B3" s="477"/>
      <c r="C3" s="477"/>
      <c r="D3" s="477"/>
      <c r="E3" s="477"/>
      <c r="F3" s="47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1"/>
      <c r="B5" s="309"/>
      <c r="C5" s="340"/>
      <c r="D5" s="321" t="s">
        <v>50</v>
      </c>
      <c r="E5" s="482" t="s">
        <v>12</v>
      </c>
      <c r="F5" s="483"/>
    </row>
    <row r="6" spans="1:45" ht="12" customHeight="1">
      <c r="A6" s="319" t="s">
        <v>260</v>
      </c>
      <c r="B6" s="486" t="s">
        <v>251</v>
      </c>
      <c r="C6" s="487"/>
      <c r="D6" s="321" t="s">
        <v>14</v>
      </c>
      <c r="E6" s="482" t="s">
        <v>14</v>
      </c>
      <c r="F6" s="483"/>
    </row>
    <row r="7" spans="1:45" ht="12" customHeight="1">
      <c r="A7" s="373" t="s">
        <v>35</v>
      </c>
      <c r="B7" s="488" t="s">
        <v>252</v>
      </c>
      <c r="C7" s="489"/>
      <c r="D7" s="312" t="s">
        <v>51</v>
      </c>
      <c r="E7" s="478" t="s">
        <v>18</v>
      </c>
      <c r="F7" s="479"/>
    </row>
    <row r="8" spans="1:45" ht="12" customHeight="1">
      <c r="A8" s="312"/>
      <c r="B8" s="309"/>
      <c r="C8" s="340"/>
      <c r="D8" s="312" t="s">
        <v>19</v>
      </c>
      <c r="E8" s="478" t="s">
        <v>19</v>
      </c>
      <c r="F8" s="479"/>
    </row>
    <row r="9" spans="1:45" ht="12" thickBot="1">
      <c r="A9" s="65" t="str">
        <f>' F4'!A10</f>
        <v>Janar - Maj / January - May</v>
      </c>
      <c r="B9" s="66">
        <v>2018</v>
      </c>
      <c r="C9" s="222">
        <v>2019</v>
      </c>
      <c r="D9" s="66" t="s">
        <v>374</v>
      </c>
      <c r="E9" s="66">
        <v>2018</v>
      </c>
      <c r="F9" s="222">
        <v>2019</v>
      </c>
    </row>
    <row r="10" spans="1:45" ht="14.5" thickBot="1">
      <c r="A10" s="474" t="s">
        <v>328</v>
      </c>
      <c r="B10" s="474"/>
      <c r="C10" s="474"/>
      <c r="D10" s="474"/>
      <c r="E10" s="474"/>
      <c r="F10" s="474"/>
    </row>
    <row r="11" spans="1:45" ht="14">
      <c r="A11" s="177" t="s">
        <v>315</v>
      </c>
      <c r="B11" s="150">
        <v>1734299.42</v>
      </c>
      <c r="C11" s="150">
        <v>2750781.71</v>
      </c>
      <c r="D11" s="151">
        <v>58.610542002026399</v>
      </c>
      <c r="E11" s="151">
        <v>9.3507702748471804</v>
      </c>
      <c r="F11" s="151">
        <v>14.298456599074051</v>
      </c>
    </row>
    <row r="12" spans="1:45" ht="14">
      <c r="A12" s="178" t="s">
        <v>42</v>
      </c>
      <c r="B12" s="150">
        <v>1720455.1399999913</v>
      </c>
      <c r="C12" s="150">
        <v>1631123.32</v>
      </c>
      <c r="D12" s="151">
        <v>-5.1923364883545648</v>
      </c>
      <c r="E12" s="151">
        <v>9.2761264847335081</v>
      </c>
      <c r="F12" s="151">
        <v>8.4785157302640251</v>
      </c>
    </row>
    <row r="13" spans="1:45" ht="14">
      <c r="A13" s="178" t="s">
        <v>312</v>
      </c>
      <c r="B13" s="152">
        <v>1969898.24</v>
      </c>
      <c r="C13" s="150">
        <v>1938623.23</v>
      </c>
      <c r="D13" s="151">
        <v>-1.5876459689613265</v>
      </c>
      <c r="E13" s="151">
        <v>10.621041381116173</v>
      </c>
      <c r="F13" s="151">
        <v>10.076888331539672</v>
      </c>
    </row>
    <row r="14" spans="1:45" ht="14">
      <c r="A14" s="178" t="s">
        <v>253</v>
      </c>
      <c r="B14" s="150">
        <v>1184079.1400000001</v>
      </c>
      <c r="C14" s="150">
        <v>1168036.42</v>
      </c>
      <c r="D14" s="151">
        <v>-1.354868898374495</v>
      </c>
      <c r="E14" s="151">
        <v>6.3841640593863627</v>
      </c>
      <c r="F14" s="151">
        <v>6.071407991696959</v>
      </c>
    </row>
    <row r="15" spans="1:45" ht="14">
      <c r="A15" s="179" t="s">
        <v>34</v>
      </c>
      <c r="B15" s="150">
        <v>1602525.0499999998</v>
      </c>
      <c r="C15" s="150">
        <v>1077244.97</v>
      </c>
      <c r="D15" s="151">
        <v>-32.778275759246313</v>
      </c>
      <c r="E15" s="151">
        <v>8.6402863481543406</v>
      </c>
      <c r="F15" s="151">
        <v>5.5994775572780089</v>
      </c>
    </row>
    <row r="16" spans="1:45" ht="14">
      <c r="A16" s="178" t="s">
        <v>261</v>
      </c>
      <c r="B16" s="150">
        <v>1307159.5130000005</v>
      </c>
      <c r="C16" s="150">
        <v>1384695.3978000002</v>
      </c>
      <c r="D16" s="151">
        <v>5.9316314519297419</v>
      </c>
      <c r="E16" s="151">
        <v>7.0477728226675653</v>
      </c>
      <c r="F16" s="151">
        <v>7.1975929519979527</v>
      </c>
    </row>
    <row r="17" spans="1:6" ht="14">
      <c r="A17" s="178" t="s">
        <v>309</v>
      </c>
      <c r="B17" s="150">
        <v>1966459.1900000018</v>
      </c>
      <c r="C17" s="150">
        <v>2278077.320000004</v>
      </c>
      <c r="D17" s="151">
        <v>15.846661430080422</v>
      </c>
      <c r="E17" s="151">
        <v>10.602499158162711</v>
      </c>
      <c r="F17" s="151">
        <v>11.841357520642735</v>
      </c>
    </row>
    <row r="18" spans="1:6" ht="14">
      <c r="A18" s="178" t="s">
        <v>301</v>
      </c>
      <c r="B18" s="150">
        <v>2066647.4995762713</v>
      </c>
      <c r="C18" s="150">
        <v>1823602.2400847459</v>
      </c>
      <c r="D18" s="151">
        <v>-11.760363561824516</v>
      </c>
      <c r="E18" s="151">
        <v>11.142681468246728</v>
      </c>
      <c r="F18" s="151">
        <v>9.4790136887401193</v>
      </c>
    </row>
    <row r="19" spans="1:6" ht="14">
      <c r="A19" s="178" t="s">
        <v>262</v>
      </c>
      <c r="B19" s="150">
        <v>1793306.9100000001</v>
      </c>
      <c r="C19" s="150">
        <v>2059228.5100000002</v>
      </c>
      <c r="D19" s="151">
        <v>14.828560494422005</v>
      </c>
      <c r="E19" s="151">
        <v>9.6689191925729006</v>
      </c>
      <c r="F19" s="151">
        <v>10.703789897530955</v>
      </c>
    </row>
    <row r="20" spans="1:6" ht="14">
      <c r="A20" s="178" t="s">
        <v>254</v>
      </c>
      <c r="B20" s="150">
        <v>390520.38</v>
      </c>
      <c r="C20" s="150">
        <v>370921.94</v>
      </c>
      <c r="D20" s="151">
        <v>-5.0185447427865348</v>
      </c>
      <c r="E20" s="151">
        <v>2.1055570444842941</v>
      </c>
      <c r="F20" s="151">
        <v>1.9280378524598918</v>
      </c>
    </row>
    <row r="21" spans="1:6" ht="14">
      <c r="A21" s="178" t="s">
        <v>255</v>
      </c>
      <c r="B21" s="150">
        <v>1591726.6800000018</v>
      </c>
      <c r="C21" s="150">
        <v>1612696.6399999994</v>
      </c>
      <c r="D21" s="151">
        <v>1.3174347244086837</v>
      </c>
      <c r="E21" s="151">
        <v>8.5820650998229624</v>
      </c>
      <c r="F21" s="151">
        <v>8.3827345625736829</v>
      </c>
    </row>
    <row r="22" spans="1:6" ht="14.5" thickBot="1">
      <c r="A22" s="236" t="s">
        <v>256</v>
      </c>
      <c r="B22" s="235">
        <v>1220051.78</v>
      </c>
      <c r="C22" s="235">
        <v>1143280.4300000002</v>
      </c>
      <c r="D22" s="151">
        <v>-6.2924665377726674</v>
      </c>
      <c r="E22" s="237">
        <v>6.5781166658052577</v>
      </c>
      <c r="F22" s="237">
        <v>5.9427273162019523</v>
      </c>
    </row>
    <row r="23" spans="1:6" ht="14.5" thickBot="1">
      <c r="A23" s="365" t="s">
        <v>9</v>
      </c>
      <c r="B23" s="391">
        <v>18547128.942576271</v>
      </c>
      <c r="C23" s="391">
        <v>19238312.127884749</v>
      </c>
      <c r="D23" s="397">
        <v>3.7266316929614796</v>
      </c>
      <c r="E23" s="397">
        <v>99.999999999999972</v>
      </c>
      <c r="F23" s="376">
        <v>100.00000000000001</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F23"/>
  <sheetViews>
    <sheetView zoomScaleNormal="100" workbookViewId="0">
      <selection activeCell="H13" sqref="H13"/>
    </sheetView>
  </sheetViews>
  <sheetFormatPr defaultColWidth="9.1796875" defaultRowHeight="12.5"/>
  <cols>
    <col min="1" max="1" width="30.7265625" style="111" customWidth="1"/>
    <col min="2" max="2" width="12.453125" style="111" bestFit="1" customWidth="1"/>
    <col min="3" max="3" width="12.81640625" style="111" customWidth="1"/>
    <col min="4" max="4" width="14.453125" style="111" customWidth="1"/>
    <col min="5" max="5" width="13.54296875" style="111" customWidth="1"/>
    <col min="6" max="6" width="10.1796875" style="111" customWidth="1"/>
    <col min="7" max="16384" width="9.1796875" style="111"/>
  </cols>
  <sheetData>
    <row r="2" spans="1:6" ht="15.75" customHeight="1">
      <c r="A2" s="480" t="s">
        <v>195</v>
      </c>
      <c r="B2" s="480"/>
      <c r="C2" s="480"/>
      <c r="D2" s="480"/>
      <c r="E2" s="480"/>
      <c r="F2" s="480"/>
    </row>
    <row r="3" spans="1:6" ht="15.5">
      <c r="A3" s="477" t="s">
        <v>196</v>
      </c>
      <c r="B3" s="477"/>
      <c r="C3" s="477"/>
      <c r="D3" s="477"/>
      <c r="E3" s="477"/>
      <c r="F3" s="477"/>
    </row>
    <row r="4" spans="1:6" ht="9" customHeight="1"/>
    <row r="5" spans="1:6" ht="18" customHeight="1">
      <c r="A5" s="321"/>
      <c r="B5" s="309"/>
      <c r="C5" s="340"/>
      <c r="D5" s="321" t="s">
        <v>50</v>
      </c>
      <c r="E5" s="482" t="s">
        <v>12</v>
      </c>
      <c r="F5" s="483"/>
    </row>
    <row r="6" spans="1:6" ht="14">
      <c r="A6" s="319" t="s">
        <v>260</v>
      </c>
      <c r="B6" s="486" t="s">
        <v>251</v>
      </c>
      <c r="C6" s="487"/>
      <c r="D6" s="321" t="s">
        <v>14</v>
      </c>
      <c r="E6" s="482" t="s">
        <v>14</v>
      </c>
      <c r="F6" s="483"/>
    </row>
    <row r="7" spans="1:6" ht="14">
      <c r="A7" s="373" t="s">
        <v>35</v>
      </c>
      <c r="B7" s="488" t="s">
        <v>252</v>
      </c>
      <c r="C7" s="489"/>
      <c r="D7" s="312" t="s">
        <v>51</v>
      </c>
      <c r="E7" s="478" t="s">
        <v>18</v>
      </c>
      <c r="F7" s="479"/>
    </row>
    <row r="8" spans="1:6">
      <c r="A8" s="312"/>
      <c r="B8" s="309"/>
      <c r="C8" s="340"/>
      <c r="D8" s="312" t="s">
        <v>19</v>
      </c>
      <c r="E8" s="478" t="s">
        <v>19</v>
      </c>
      <c r="F8" s="479"/>
    </row>
    <row r="9" spans="1:6" ht="13" thickBot="1">
      <c r="A9" s="65" t="str">
        <f>' F4'!A10</f>
        <v>Janar - Maj / January - May</v>
      </c>
      <c r="B9" s="66">
        <v>2018</v>
      </c>
      <c r="C9" s="222">
        <v>2019</v>
      </c>
      <c r="D9" s="66" t="s">
        <v>374</v>
      </c>
      <c r="E9" s="66">
        <v>2018</v>
      </c>
      <c r="F9" s="222">
        <v>2019</v>
      </c>
    </row>
    <row r="10" spans="1:6" ht="14.5" thickBot="1">
      <c r="A10" s="474" t="s">
        <v>340</v>
      </c>
      <c r="B10" s="474"/>
      <c r="C10" s="474"/>
      <c r="D10" s="474"/>
      <c r="E10" s="474"/>
      <c r="F10" s="474"/>
    </row>
    <row r="11" spans="1:6" ht="14">
      <c r="A11" s="177" t="s">
        <v>315</v>
      </c>
      <c r="B11" s="150">
        <v>594494.97</v>
      </c>
      <c r="C11" s="150">
        <v>607102.68999999994</v>
      </c>
      <c r="D11" s="151">
        <v>2.1207446044497091</v>
      </c>
      <c r="E11" s="151">
        <v>6.4347168268019148</v>
      </c>
      <c r="F11" s="151">
        <v>6.403396386897013</v>
      </c>
    </row>
    <row r="12" spans="1:6" ht="14">
      <c r="A12" s="178" t="s">
        <v>42</v>
      </c>
      <c r="B12" s="150">
        <v>759998.04</v>
      </c>
      <c r="C12" s="150">
        <v>972679.36</v>
      </c>
      <c r="D12" s="151">
        <v>27.984456380966449</v>
      </c>
      <c r="E12" s="151">
        <v>8.2260951279780787</v>
      </c>
      <c r="F12" s="151">
        <v>10.259304730528042</v>
      </c>
    </row>
    <row r="13" spans="1:6" ht="14">
      <c r="A13" s="178" t="s">
        <v>312</v>
      </c>
      <c r="B13" s="152">
        <v>1056179.3700000001</v>
      </c>
      <c r="C13" s="152">
        <v>1381816.69</v>
      </c>
      <c r="D13" s="151">
        <v>30.83163042656285</v>
      </c>
      <c r="E13" s="151">
        <v>11.431913653129893</v>
      </c>
      <c r="F13" s="151">
        <v>14.57466775530181</v>
      </c>
    </row>
    <row r="14" spans="1:6" s="112" customFormat="1" ht="14">
      <c r="A14" s="178" t="s">
        <v>253</v>
      </c>
      <c r="B14" s="150">
        <v>635691.55000000005</v>
      </c>
      <c r="C14" s="150">
        <v>841483.04</v>
      </c>
      <c r="D14" s="151">
        <v>32.372852840343704</v>
      </c>
      <c r="E14" s="151">
        <v>6.8806219057510125</v>
      </c>
      <c r="F14" s="151">
        <v>8.8755157022465436</v>
      </c>
    </row>
    <row r="15" spans="1:6" s="112" customFormat="1" ht="14">
      <c r="A15" s="179" t="s">
        <v>34</v>
      </c>
      <c r="B15" s="152">
        <v>1144817.2500000002</v>
      </c>
      <c r="C15" s="152">
        <v>597954.84</v>
      </c>
      <c r="D15" s="151">
        <v>-47.768533361984211</v>
      </c>
      <c r="E15" s="151">
        <v>12.391315644248589</v>
      </c>
      <c r="F15" s="151">
        <v>6.3069097288690674</v>
      </c>
    </row>
    <row r="16" spans="1:6" s="112" customFormat="1" ht="14">
      <c r="A16" s="178" t="s">
        <v>261</v>
      </c>
      <c r="B16" s="150">
        <v>896438.46</v>
      </c>
      <c r="C16" s="150">
        <v>684700.82000000007</v>
      </c>
      <c r="D16" s="151">
        <v>-23.619874586817691</v>
      </c>
      <c r="E16" s="151">
        <v>9.7029040342501034</v>
      </c>
      <c r="F16" s="151">
        <v>7.221860204397089</v>
      </c>
    </row>
    <row r="17" spans="1:6" s="63" customFormat="1" ht="14">
      <c r="A17" s="178" t="s">
        <v>309</v>
      </c>
      <c r="B17" s="150">
        <v>506040.27</v>
      </c>
      <c r="C17" s="152">
        <v>857145.87</v>
      </c>
      <c r="D17" s="151">
        <v>69.382936658380956</v>
      </c>
      <c r="E17" s="151">
        <v>5.4772975461985567</v>
      </c>
      <c r="F17" s="151">
        <v>9.0407189053991779</v>
      </c>
    </row>
    <row r="18" spans="1:6" ht="14">
      <c r="A18" s="178" t="s">
        <v>301</v>
      </c>
      <c r="B18" s="152">
        <v>535302</v>
      </c>
      <c r="C18" s="150">
        <v>547372</v>
      </c>
      <c r="D18" s="151">
        <v>2.2548019622568249</v>
      </c>
      <c r="E18" s="151">
        <v>5.794021750630991</v>
      </c>
      <c r="F18" s="151">
        <v>5.7733888266721269</v>
      </c>
    </row>
    <row r="19" spans="1:6" ht="14">
      <c r="A19" s="178" t="s">
        <v>262</v>
      </c>
      <c r="B19" s="152">
        <v>1036949.87</v>
      </c>
      <c r="C19" s="152">
        <v>836048.15999999992</v>
      </c>
      <c r="D19" s="151">
        <v>-19.3742933783289</v>
      </c>
      <c r="E19" s="151">
        <v>11.223776673903663</v>
      </c>
      <c r="F19" s="151">
        <v>8.8181914776491865</v>
      </c>
    </row>
    <row r="20" spans="1:6" ht="14">
      <c r="A20" s="178" t="s">
        <v>254</v>
      </c>
      <c r="B20" s="150">
        <v>235249.47</v>
      </c>
      <c r="C20" s="150">
        <v>169598.69</v>
      </c>
      <c r="D20" s="151">
        <v>-27.906876899658904</v>
      </c>
      <c r="E20" s="151">
        <v>2.5463019865504197</v>
      </c>
      <c r="F20" s="151">
        <v>1.7888368090882063</v>
      </c>
    </row>
    <row r="21" spans="1:6" ht="14">
      <c r="A21" s="178" t="s">
        <v>255</v>
      </c>
      <c r="B21" s="150">
        <v>684698.38009999995</v>
      </c>
      <c r="C21" s="150">
        <v>897072.97</v>
      </c>
      <c r="D21" s="151">
        <v>31.01724731245643</v>
      </c>
      <c r="E21" s="151">
        <v>7.4110638610003425</v>
      </c>
      <c r="F21" s="151">
        <v>9.4618487275702456</v>
      </c>
    </row>
    <row r="22" spans="1:6" ht="14.5" thickBot="1">
      <c r="A22" s="236" t="s">
        <v>256</v>
      </c>
      <c r="B22" s="235">
        <v>1153008</v>
      </c>
      <c r="C22" s="235">
        <v>1087973</v>
      </c>
      <c r="D22" s="237">
        <v>-5.6404638996433665</v>
      </c>
      <c r="E22" s="237">
        <v>12.479970989556433</v>
      </c>
      <c r="F22" s="237">
        <v>11.475360745381485</v>
      </c>
    </row>
    <row r="23" spans="1:6" ht="14.5" thickBot="1">
      <c r="A23" s="365" t="s">
        <v>9</v>
      </c>
      <c r="B23" s="391">
        <v>9238867.6301000006</v>
      </c>
      <c r="C23" s="391">
        <v>9480948.1300000008</v>
      </c>
      <c r="D23" s="399">
        <v>2.6202399427318168</v>
      </c>
      <c r="E23" s="397">
        <v>100</v>
      </c>
      <c r="F23" s="376">
        <v>100</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8" customFormat="1" ht="14.25" customHeight="1">
      <c r="A1" s="507" t="s">
        <v>54</v>
      </c>
      <c r="B1" s="507"/>
      <c r="C1" s="507"/>
      <c r="D1" s="507"/>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08" t="s">
        <v>43</v>
      </c>
      <c r="B2" s="508"/>
      <c r="C2" s="508"/>
      <c r="D2" s="508"/>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06" t="s">
        <v>11</v>
      </c>
      <c r="C6" s="506"/>
      <c r="D6" s="6" t="s">
        <v>50</v>
      </c>
      <c r="E6" s="506" t="s">
        <v>12</v>
      </c>
      <c r="F6" s="506"/>
    </row>
    <row r="7" spans="1:69" ht="12" customHeight="1">
      <c r="A7" s="6" t="s">
        <v>53</v>
      </c>
      <c r="B7" s="12"/>
      <c r="C7" s="12"/>
      <c r="D7" s="6" t="s">
        <v>14</v>
      </c>
      <c r="E7" s="509" t="s">
        <v>15</v>
      </c>
      <c r="F7" s="509"/>
    </row>
    <row r="8" spans="1:69" ht="12" customHeight="1">
      <c r="A8" s="7" t="s">
        <v>35</v>
      </c>
      <c r="B8" s="505" t="s">
        <v>17</v>
      </c>
      <c r="C8" s="505"/>
      <c r="D8" s="7" t="s">
        <v>51</v>
      </c>
      <c r="E8" s="505" t="s">
        <v>18</v>
      </c>
      <c r="F8" s="505"/>
    </row>
    <row r="9" spans="1:69" ht="12" customHeight="1">
      <c r="A9" s="7"/>
      <c r="B9" s="13"/>
      <c r="C9" s="13"/>
      <c r="D9" s="7" t="s">
        <v>19</v>
      </c>
      <c r="E9" s="505" t="s">
        <v>20</v>
      </c>
      <c r="F9" s="505"/>
    </row>
    <row r="10" spans="1:69" ht="12" customHeight="1">
      <c r="A10" s="20" t="s">
        <v>48</v>
      </c>
      <c r="B10" s="19">
        <v>2006</v>
      </c>
      <c r="C10" s="19">
        <v>2007</v>
      </c>
      <c r="D10" s="14" t="s">
        <v>52</v>
      </c>
      <c r="E10" s="19">
        <v>2006</v>
      </c>
      <c r="F10" s="19">
        <v>2007</v>
      </c>
    </row>
    <row r="11" spans="1:69" ht="13.5">
      <c r="A11" s="17"/>
      <c r="B11" s="17" t="s">
        <v>22</v>
      </c>
      <c r="C11" s="18"/>
      <c r="D11" s="18"/>
      <c r="E11" s="22"/>
      <c r="F11" s="22"/>
    </row>
    <row r="12" spans="1:69">
      <c r="A12" s="23" t="s">
        <v>34</v>
      </c>
      <c r="B12" s="32" t="e">
        <f>#REF!</f>
        <v>#REF!</v>
      </c>
      <c r="C12" s="32" t="e">
        <f>#REF!</f>
        <v>#REF!</v>
      </c>
      <c r="D12" s="29" t="e">
        <f>C12/B12-1</f>
        <v>#REF!</v>
      </c>
      <c r="E12" s="28" t="e">
        <f>B12/$B$20</f>
        <v>#REF!</v>
      </c>
      <c r="F12" s="28" t="e">
        <f>C12/$C$20</f>
        <v>#REF!</v>
      </c>
    </row>
    <row r="13" spans="1:69">
      <c r="A13" s="23" t="s">
        <v>37</v>
      </c>
      <c r="B13" s="32" t="e">
        <f>#REF!</f>
        <v>#REF!</v>
      </c>
      <c r="C13" s="32" t="e">
        <f>#REF!</f>
        <v>#REF!</v>
      </c>
      <c r="D13" s="29" t="e">
        <f t="shared" ref="D13:D20" si="0">C13/B13-1</f>
        <v>#REF!</v>
      </c>
      <c r="E13" s="28" t="e">
        <f t="shared" ref="E13:E20" si="1">B13/$B$20</f>
        <v>#REF!</v>
      </c>
      <c r="F13" s="28" t="e">
        <f t="shared" ref="F13:F20" si="2">C13/$C$20</f>
        <v>#REF!</v>
      </c>
    </row>
    <row r="14" spans="1:69">
      <c r="A14" s="23" t="s">
        <v>36</v>
      </c>
      <c r="B14" s="32" t="e">
        <f>#REF!</f>
        <v>#REF!</v>
      </c>
      <c r="C14" s="32" t="e">
        <f>#REF!</f>
        <v>#REF!</v>
      </c>
      <c r="D14" s="29" t="e">
        <f t="shared" si="0"/>
        <v>#REF!</v>
      </c>
      <c r="E14" s="28" t="e">
        <f t="shared" si="1"/>
        <v>#REF!</v>
      </c>
      <c r="F14" s="28" t="e">
        <f t="shared" si="2"/>
        <v>#REF!</v>
      </c>
    </row>
    <row r="15" spans="1:69">
      <c r="A15" s="23" t="s">
        <v>38</v>
      </c>
      <c r="B15" s="32" t="e">
        <f>#REF!</f>
        <v>#REF!</v>
      </c>
      <c r="C15" s="32" t="e">
        <f>#REF!</f>
        <v>#REF!</v>
      </c>
      <c r="D15" s="29" t="e">
        <f t="shared" si="0"/>
        <v>#REF!</v>
      </c>
      <c r="E15" s="28" t="e">
        <f t="shared" si="1"/>
        <v>#REF!</v>
      </c>
      <c r="F15" s="28" t="e">
        <f t="shared" si="2"/>
        <v>#REF!</v>
      </c>
    </row>
    <row r="16" spans="1:69">
      <c r="A16" s="23" t="s">
        <v>41</v>
      </c>
      <c r="B16" s="32" t="e">
        <f>#REF!</f>
        <v>#REF!</v>
      </c>
      <c r="C16" s="32" t="e">
        <f>#REF!</f>
        <v>#REF!</v>
      </c>
      <c r="D16" s="29" t="e">
        <f t="shared" si="0"/>
        <v>#REF!</v>
      </c>
      <c r="E16" s="28" t="e">
        <f t="shared" si="1"/>
        <v>#REF!</v>
      </c>
      <c r="F16" s="28" t="e">
        <f t="shared" si="2"/>
        <v>#REF!</v>
      </c>
    </row>
    <row r="17" spans="1:6">
      <c r="A17" s="23" t="s">
        <v>42</v>
      </c>
      <c r="B17" s="32" t="e">
        <f>#REF!</f>
        <v>#REF!</v>
      </c>
      <c r="C17" s="32" t="e">
        <f>#REF!</f>
        <v>#REF!</v>
      </c>
      <c r="D17" s="29" t="e">
        <f t="shared" si="0"/>
        <v>#REF!</v>
      </c>
      <c r="E17" s="28" t="e">
        <f t="shared" si="1"/>
        <v>#REF!</v>
      </c>
      <c r="F17" s="28" t="e">
        <f t="shared" si="2"/>
        <v>#REF!</v>
      </c>
    </row>
    <row r="18" spans="1:6">
      <c r="A18" s="23" t="s">
        <v>39</v>
      </c>
      <c r="B18" s="32" t="e">
        <f>#REF!</f>
        <v>#REF!</v>
      </c>
      <c r="C18" s="32" t="e">
        <f>#REF!</f>
        <v>#REF!</v>
      </c>
      <c r="D18" s="29" t="e">
        <f t="shared" si="0"/>
        <v>#REF!</v>
      </c>
      <c r="E18" s="28" t="e">
        <f t="shared" si="1"/>
        <v>#REF!</v>
      </c>
      <c r="F18" s="28" t="e">
        <f t="shared" si="2"/>
        <v>#REF!</v>
      </c>
    </row>
    <row r="19" spans="1:6">
      <c r="A19" s="24" t="s">
        <v>40</v>
      </c>
      <c r="B19" s="32" t="e">
        <f>#REF!</f>
        <v>#REF!</v>
      </c>
      <c r="C19" s="32" t="e">
        <f>#REF!</f>
        <v>#REF!</v>
      </c>
      <c r="D19" s="31" t="e">
        <f t="shared" si="0"/>
        <v>#REF!</v>
      </c>
      <c r="E19" s="30" t="e">
        <f t="shared" si="1"/>
        <v>#REF!</v>
      </c>
      <c r="F19" s="30" t="e">
        <f t="shared" si="2"/>
        <v>#REF!</v>
      </c>
    </row>
    <row r="20" spans="1:6">
      <c r="A20" s="15" t="s">
        <v>9</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21</v>
      </c>
      <c r="C22" s="18"/>
      <c r="D22" s="18"/>
      <c r="E22" s="22"/>
      <c r="F22" s="22"/>
    </row>
    <row r="23" spans="1:6">
      <c r="A23" s="23" t="s">
        <v>34</v>
      </c>
      <c r="B23" s="32" t="e">
        <f>#REF!</f>
        <v>#REF!</v>
      </c>
      <c r="C23" s="32" t="e">
        <f>#REF!</f>
        <v>#REF!</v>
      </c>
      <c r="D23" s="29" t="e">
        <f>C23/B23-1</f>
        <v>#REF!</v>
      </c>
      <c r="E23" s="28" t="e">
        <f>B23/$B$31</f>
        <v>#REF!</v>
      </c>
      <c r="F23" s="28" t="e">
        <f>C23/$C$31</f>
        <v>#REF!</v>
      </c>
    </row>
    <row r="24" spans="1:6">
      <c r="A24" s="23" t="s">
        <v>37</v>
      </c>
      <c r="B24" s="32" t="e">
        <f>#REF!</f>
        <v>#REF!</v>
      </c>
      <c r="C24" s="32" t="e">
        <f>#REF!</f>
        <v>#REF!</v>
      </c>
      <c r="D24" s="29" t="e">
        <f t="shared" ref="D24:D31" si="3">C24/B24-1</f>
        <v>#REF!</v>
      </c>
      <c r="E24" s="28" t="e">
        <f t="shared" ref="E24:E31" si="4">B24/$B$31</f>
        <v>#REF!</v>
      </c>
      <c r="F24" s="28" t="e">
        <f t="shared" ref="F24:F31" si="5">C24/$C$31</f>
        <v>#REF!</v>
      </c>
    </row>
    <row r="25" spans="1:6">
      <c r="A25" s="23" t="s">
        <v>36</v>
      </c>
      <c r="B25" s="32" t="e">
        <f>#REF!</f>
        <v>#REF!</v>
      </c>
      <c r="C25" s="32" t="e">
        <f>#REF!</f>
        <v>#REF!</v>
      </c>
      <c r="D25" s="29" t="e">
        <f t="shared" si="3"/>
        <v>#REF!</v>
      </c>
      <c r="E25" s="28" t="e">
        <f t="shared" si="4"/>
        <v>#REF!</v>
      </c>
      <c r="F25" s="28" t="e">
        <f t="shared" si="5"/>
        <v>#REF!</v>
      </c>
    </row>
    <row r="26" spans="1:6">
      <c r="A26" s="23" t="s">
        <v>38</v>
      </c>
      <c r="B26" s="32" t="e">
        <f>#REF!</f>
        <v>#REF!</v>
      </c>
      <c r="C26" s="32" t="e">
        <f>#REF!</f>
        <v>#REF!</v>
      </c>
      <c r="D26" s="29" t="e">
        <f t="shared" si="3"/>
        <v>#REF!</v>
      </c>
      <c r="E26" s="28" t="e">
        <f t="shared" si="4"/>
        <v>#REF!</v>
      </c>
      <c r="F26" s="28" t="e">
        <f t="shared" si="5"/>
        <v>#REF!</v>
      </c>
    </row>
    <row r="27" spans="1:6">
      <c r="A27" s="23" t="s">
        <v>41</v>
      </c>
      <c r="B27" s="32" t="e">
        <f>#REF!</f>
        <v>#REF!</v>
      </c>
      <c r="C27" s="32" t="e">
        <f>#REF!</f>
        <v>#REF!</v>
      </c>
      <c r="D27" s="29" t="e">
        <f t="shared" si="3"/>
        <v>#REF!</v>
      </c>
      <c r="E27" s="28" t="e">
        <f t="shared" si="4"/>
        <v>#REF!</v>
      </c>
      <c r="F27" s="28" t="e">
        <f t="shared" si="5"/>
        <v>#REF!</v>
      </c>
    </row>
    <row r="28" spans="1:6">
      <c r="A28" s="23" t="s">
        <v>42</v>
      </c>
      <c r="B28" s="32" t="e">
        <f>#REF!</f>
        <v>#REF!</v>
      </c>
      <c r="C28" s="32" t="e">
        <f>#REF!</f>
        <v>#REF!</v>
      </c>
      <c r="D28" s="29" t="e">
        <f t="shared" si="3"/>
        <v>#REF!</v>
      </c>
      <c r="E28" s="28" t="e">
        <f t="shared" si="4"/>
        <v>#REF!</v>
      </c>
      <c r="F28" s="28" t="e">
        <f t="shared" si="5"/>
        <v>#REF!</v>
      </c>
    </row>
    <row r="29" spans="1:6">
      <c r="A29" s="23" t="s">
        <v>39</v>
      </c>
      <c r="B29" s="32" t="e">
        <f>#REF!</f>
        <v>#REF!</v>
      </c>
      <c r="C29" s="32" t="e">
        <f>#REF!</f>
        <v>#REF!</v>
      </c>
      <c r="D29" s="29" t="e">
        <f t="shared" si="3"/>
        <v>#REF!</v>
      </c>
      <c r="E29" s="28" t="e">
        <f t="shared" si="4"/>
        <v>#REF!</v>
      </c>
      <c r="F29" s="28" t="e">
        <f t="shared" si="5"/>
        <v>#REF!</v>
      </c>
    </row>
    <row r="30" spans="1:6">
      <c r="A30" s="24" t="s">
        <v>40</v>
      </c>
      <c r="B30" s="32" t="e">
        <f>#REF!</f>
        <v>#REF!</v>
      </c>
      <c r="C30" s="32" t="e">
        <f>#REF!</f>
        <v>#REF!</v>
      </c>
      <c r="D30" s="31" t="e">
        <f t="shared" si="3"/>
        <v>#REF!</v>
      </c>
      <c r="E30" s="30" t="e">
        <f t="shared" si="4"/>
        <v>#REF!</v>
      </c>
      <c r="F30" s="30" t="e">
        <f t="shared" si="5"/>
        <v>#REF!</v>
      </c>
    </row>
    <row r="31" spans="1:6">
      <c r="A31" s="15" t="s">
        <v>9</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W43"/>
  <sheetViews>
    <sheetView zoomScale="78" zoomScaleNormal="78" workbookViewId="0">
      <selection activeCell="O17" sqref="O17"/>
    </sheetView>
  </sheetViews>
  <sheetFormatPr defaultColWidth="9.1796875" defaultRowHeight="11.5"/>
  <cols>
    <col min="1" max="1" width="26.7265625" style="280" customWidth="1"/>
    <col min="2" max="2" width="12.81640625" style="280" bestFit="1" customWidth="1"/>
    <col min="3" max="3" width="11.1796875" style="280" customWidth="1"/>
    <col min="4" max="6" width="12.81640625" style="280" bestFit="1" customWidth="1"/>
    <col min="7" max="7" width="10.26953125" style="280" customWidth="1"/>
    <col min="8" max="11" width="12.81640625" style="280" bestFit="1" customWidth="1"/>
    <col min="12" max="13" width="11.1796875" style="280" bestFit="1" customWidth="1"/>
    <col min="14" max="14" width="10.54296875" style="280" bestFit="1" customWidth="1"/>
    <col min="15" max="16384" width="9.1796875" style="280"/>
  </cols>
  <sheetData>
    <row r="2" spans="1:101" s="279" customFormat="1" ht="15.75" customHeight="1">
      <c r="A2" s="510" t="s">
        <v>197</v>
      </c>
      <c r="B2" s="510"/>
      <c r="C2" s="510"/>
      <c r="D2" s="510"/>
      <c r="E2" s="510"/>
      <c r="F2" s="510"/>
      <c r="G2" s="510"/>
      <c r="H2" s="510"/>
      <c r="I2" s="510"/>
      <c r="J2" s="510"/>
      <c r="K2" s="510"/>
      <c r="L2" s="510"/>
      <c r="M2" s="425"/>
    </row>
    <row r="3" spans="1:101" s="279" customFormat="1" ht="17.25" customHeight="1">
      <c r="A3" s="511" t="s">
        <v>198</v>
      </c>
      <c r="B3" s="511"/>
      <c r="C3" s="511"/>
      <c r="D3" s="511"/>
      <c r="E3" s="511"/>
      <c r="F3" s="511"/>
      <c r="G3" s="511"/>
      <c r="H3" s="511"/>
      <c r="I3" s="511"/>
      <c r="J3" s="511"/>
      <c r="K3" s="511"/>
      <c r="L3" s="511"/>
      <c r="M3" s="426"/>
    </row>
    <row r="4" spans="1:101" ht="12" customHeight="1" thickBot="1">
      <c r="A4" s="512" t="s">
        <v>269</v>
      </c>
      <c r="B4" s="512"/>
      <c r="C4" s="512"/>
      <c r="D4" s="512"/>
      <c r="E4" s="512"/>
      <c r="F4" s="512"/>
      <c r="G4" s="512"/>
      <c r="H4" s="512"/>
      <c r="I4" s="512"/>
      <c r="J4" s="512"/>
      <c r="K4" s="512"/>
      <c r="L4" s="512"/>
      <c r="M4" s="512"/>
    </row>
    <row r="5" spans="1:101" s="282" customFormat="1" ht="12.75" customHeight="1">
      <c r="A5" s="513" t="s">
        <v>369</v>
      </c>
      <c r="B5" s="515">
        <v>2018</v>
      </c>
      <c r="C5" s="516"/>
      <c r="D5" s="516"/>
      <c r="E5" s="516"/>
      <c r="F5" s="516"/>
      <c r="G5" s="516"/>
      <c r="H5" s="516"/>
      <c r="I5" s="516">
        <v>2019</v>
      </c>
      <c r="J5" s="516"/>
      <c r="K5" s="516"/>
      <c r="L5" s="516"/>
      <c r="M5" s="516"/>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row>
    <row r="6" spans="1:101" s="282" customFormat="1" ht="12" thickBot="1">
      <c r="A6" s="514"/>
      <c r="B6" s="433" t="s">
        <v>378</v>
      </c>
      <c r="C6" s="432" t="s">
        <v>379</v>
      </c>
      <c r="D6" s="431" t="s">
        <v>380</v>
      </c>
      <c r="E6" s="432" t="s">
        <v>381</v>
      </c>
      <c r="F6" s="431" t="s">
        <v>382</v>
      </c>
      <c r="G6" s="431" t="s">
        <v>383</v>
      </c>
      <c r="H6" s="438" t="s">
        <v>384</v>
      </c>
      <c r="I6" s="432" t="s">
        <v>385</v>
      </c>
      <c r="J6" s="431" t="s">
        <v>375</v>
      </c>
      <c r="K6" s="431" t="s">
        <v>376</v>
      </c>
      <c r="L6" s="431" t="s">
        <v>314</v>
      </c>
      <c r="M6" s="431" t="s">
        <v>377</v>
      </c>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row>
    <row r="7" spans="1:101" s="282" customFormat="1">
      <c r="A7" s="283"/>
      <c r="B7" s="281"/>
      <c r="C7" s="281"/>
      <c r="D7" s="281"/>
      <c r="E7" s="281"/>
      <c r="F7" s="435"/>
      <c r="G7" s="284"/>
      <c r="H7" s="281"/>
      <c r="I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row>
    <row r="8" spans="1:101" s="286" customFormat="1" ht="23">
      <c r="A8" s="429" t="s">
        <v>317</v>
      </c>
      <c r="B8" s="430">
        <v>28142</v>
      </c>
      <c r="C8" s="430">
        <v>34964</v>
      </c>
      <c r="D8" s="430">
        <v>35211</v>
      </c>
      <c r="E8" s="430">
        <v>26638</v>
      </c>
      <c r="F8" s="436">
        <v>29892</v>
      </c>
      <c r="G8" s="430">
        <v>27641</v>
      </c>
      <c r="H8" s="430">
        <v>27686</v>
      </c>
      <c r="I8" s="430">
        <v>23710</v>
      </c>
      <c r="J8" s="430">
        <v>22562</v>
      </c>
      <c r="K8" s="430">
        <v>28474</v>
      </c>
      <c r="L8" s="430">
        <v>31283</v>
      </c>
      <c r="M8" s="430">
        <v>31955</v>
      </c>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row>
    <row r="9" spans="1:101" s="286" customFormat="1" ht="23">
      <c r="A9" s="428" t="s">
        <v>318</v>
      </c>
      <c r="B9" s="440">
        <v>0</v>
      </c>
      <c r="C9" s="440">
        <v>24.241347452206675</v>
      </c>
      <c r="D9" s="440">
        <v>0.70644091065095171</v>
      </c>
      <c r="E9" s="440">
        <v>-24.34750504103831</v>
      </c>
      <c r="F9" s="440">
        <v>12.215631804189497</v>
      </c>
      <c r="G9" s="440">
        <v>-7.5304429278736817</v>
      </c>
      <c r="H9" s="440">
        <v>0.16280163525197455</v>
      </c>
      <c r="I9" s="440">
        <v>-14.361048905584051</v>
      </c>
      <c r="J9" s="440">
        <v>-4.8418388865457569</v>
      </c>
      <c r="K9" s="440">
        <v>26.203350766776001</v>
      </c>
      <c r="L9" s="440">
        <v>9.8651401278359252</v>
      </c>
      <c r="M9" s="440">
        <v>2.1481315730588424</v>
      </c>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row>
    <row r="10" spans="1:101" s="286" customFormat="1" ht="23">
      <c r="A10" s="429" t="s">
        <v>319</v>
      </c>
      <c r="B10" s="430">
        <v>3693868.85</v>
      </c>
      <c r="C10" s="430">
        <v>4505439.63</v>
      </c>
      <c r="D10" s="430">
        <v>4444228.9800000004</v>
      </c>
      <c r="E10" s="430">
        <v>3477860.21</v>
      </c>
      <c r="F10" s="436">
        <v>3848832.01</v>
      </c>
      <c r="G10" s="430">
        <v>3526928.28</v>
      </c>
      <c r="H10" s="430">
        <v>3455845.42</v>
      </c>
      <c r="I10" s="430">
        <v>2941690.71</v>
      </c>
      <c r="J10" s="439">
        <v>3036752.35</v>
      </c>
      <c r="K10" s="439">
        <v>3918661.59</v>
      </c>
      <c r="L10" s="439">
        <v>4275991.8099999996</v>
      </c>
      <c r="M10" s="439">
        <v>5004368.3</v>
      </c>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row>
    <row r="11" spans="1:101" s="286" customFormat="1" ht="23">
      <c r="A11" s="428" t="s">
        <v>318</v>
      </c>
      <c r="B11" s="440">
        <v>0</v>
      </c>
      <c r="C11" s="440">
        <v>21.970752426686712</v>
      </c>
      <c r="D11" s="440">
        <v>-1.3585943887122864</v>
      </c>
      <c r="E11" s="440">
        <v>-21.744351480287595</v>
      </c>
      <c r="F11" s="440">
        <v>10.666667939479947</v>
      </c>
      <c r="G11" s="440">
        <v>-8.3636731653559444</v>
      </c>
      <c r="H11" s="440">
        <v>-2.0154325338308188</v>
      </c>
      <c r="I11" s="440">
        <v>-14.877827203278093</v>
      </c>
      <c r="J11" s="440">
        <v>3.2315307546387118</v>
      </c>
      <c r="K11" s="440">
        <v>29.041197251399176</v>
      </c>
      <c r="L11" s="440">
        <v>9.1186802379635843</v>
      </c>
      <c r="M11" s="440">
        <v>17.034094599914585</v>
      </c>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row>
    <row r="12" spans="1:101" s="282" customFormat="1">
      <c r="A12" s="287"/>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row>
    <row r="13" spans="1:101" ht="12" customHeight="1">
      <c r="A13" s="288"/>
      <c r="B13" s="289"/>
      <c r="C13" s="289"/>
      <c r="D13" s="289"/>
      <c r="E13" s="289"/>
      <c r="F13" s="289"/>
      <c r="G13" s="289"/>
      <c r="H13" s="289"/>
      <c r="I13" s="289"/>
      <c r="J13" s="289"/>
      <c r="K13" s="289"/>
      <c r="L13" s="289"/>
      <c r="M13" s="289"/>
    </row>
    <row r="14" spans="1:101" ht="12" customHeight="1">
      <c r="A14" s="288"/>
      <c r="B14" s="289"/>
      <c r="C14" s="289"/>
      <c r="D14" s="289"/>
      <c r="E14" s="289"/>
      <c r="F14" s="289"/>
      <c r="G14" s="289"/>
      <c r="H14" s="289"/>
      <c r="I14" s="289"/>
      <c r="J14" s="289"/>
      <c r="K14" s="289"/>
      <c r="L14" s="289"/>
      <c r="M14" s="289"/>
    </row>
    <row r="15" spans="1:101" ht="12" customHeight="1">
      <c r="A15" s="290" t="s">
        <v>360</v>
      </c>
      <c r="B15" s="291"/>
      <c r="C15" s="291"/>
      <c r="D15" s="291"/>
      <c r="E15" s="291"/>
      <c r="F15" s="291"/>
      <c r="G15" s="291" t="s">
        <v>361</v>
      </c>
      <c r="H15" s="291"/>
      <c r="I15" s="291"/>
      <c r="J15" s="291"/>
      <c r="K15" s="291"/>
      <c r="L15" s="291"/>
    </row>
    <row r="16" spans="1:101" ht="12" customHeight="1">
      <c r="A16" s="288"/>
    </row>
    <row r="17" spans="1:13" ht="57" customHeight="1">
      <c r="A17" s="292"/>
    </row>
    <row r="18" spans="1:13" ht="33" customHeight="1">
      <c r="A18" s="292"/>
    </row>
    <row r="19" spans="1:13" ht="27" customHeight="1">
      <c r="A19" s="293"/>
    </row>
    <row r="20" spans="1:13" ht="27" customHeight="1">
      <c r="A20" s="293"/>
    </row>
    <row r="21" spans="1:13" ht="27" customHeight="1">
      <c r="A21" s="293"/>
      <c r="B21" s="294"/>
      <c r="C21" s="294"/>
      <c r="D21" s="294"/>
      <c r="E21" s="294"/>
      <c r="F21" s="294"/>
      <c r="G21" s="294"/>
      <c r="H21" s="294"/>
      <c r="I21" s="294"/>
      <c r="J21" s="294"/>
      <c r="K21" s="294"/>
      <c r="L21" s="294"/>
      <c r="M21" s="294"/>
    </row>
    <row r="22" spans="1:13" ht="12" hidden="1" customHeight="1">
      <c r="B22" s="294"/>
      <c r="C22" s="294"/>
      <c r="D22" s="294"/>
      <c r="E22" s="294"/>
      <c r="F22" s="294"/>
      <c r="G22" s="294"/>
      <c r="H22" s="294"/>
      <c r="I22" s="294"/>
      <c r="J22" s="294"/>
      <c r="K22" s="294"/>
      <c r="L22" s="294"/>
      <c r="M22" s="294"/>
    </row>
    <row r="23" spans="1:13" ht="12" hidden="1" customHeight="1">
      <c r="B23" s="294"/>
      <c r="C23" s="294"/>
      <c r="D23" s="294"/>
      <c r="E23" s="294"/>
      <c r="F23" s="294"/>
      <c r="G23" s="294"/>
      <c r="H23" s="294"/>
      <c r="I23" s="294"/>
      <c r="J23" s="294"/>
      <c r="K23" s="294"/>
      <c r="L23" s="294"/>
      <c r="M23" s="294"/>
    </row>
    <row r="24" spans="1:13" ht="12" hidden="1" customHeight="1">
      <c r="B24" s="294"/>
      <c r="C24" s="294"/>
      <c r="D24" s="294"/>
      <c r="E24" s="294"/>
      <c r="F24" s="294"/>
      <c r="G24" s="294"/>
      <c r="H24" s="294"/>
      <c r="I24" s="294"/>
      <c r="J24" s="294"/>
      <c r="K24" s="294"/>
      <c r="L24" s="294"/>
      <c r="M24" s="294"/>
    </row>
    <row r="25" spans="1:13" ht="12" hidden="1" customHeight="1">
      <c r="B25" s="294"/>
      <c r="C25" s="294"/>
      <c r="D25" s="294"/>
      <c r="E25" s="294"/>
      <c r="F25" s="294"/>
      <c r="G25" s="294"/>
      <c r="H25" s="294"/>
      <c r="I25" s="294"/>
      <c r="J25" s="294"/>
      <c r="K25" s="294"/>
      <c r="L25" s="294"/>
      <c r="M25" s="294"/>
    </row>
    <row r="26" spans="1:13" ht="12" hidden="1" customHeight="1">
      <c r="B26" s="294"/>
      <c r="C26" s="294"/>
      <c r="D26" s="294"/>
      <c r="E26" s="294"/>
      <c r="F26" s="294"/>
      <c r="G26" s="294"/>
      <c r="H26" s="294"/>
      <c r="I26" s="294"/>
      <c r="J26" s="294"/>
      <c r="K26" s="294"/>
      <c r="L26" s="294"/>
      <c r="M26" s="294"/>
    </row>
    <row r="27" spans="1:13" ht="12" hidden="1" customHeight="1">
      <c r="B27" s="294"/>
      <c r="C27" s="294"/>
      <c r="D27" s="294"/>
      <c r="E27" s="294"/>
      <c r="F27" s="294"/>
      <c r="G27" s="294"/>
      <c r="H27" s="294"/>
      <c r="I27" s="294"/>
      <c r="J27" s="294"/>
      <c r="K27" s="294"/>
      <c r="L27" s="294"/>
      <c r="M27" s="294"/>
    </row>
    <row r="28" spans="1:13" ht="12" hidden="1" customHeight="1">
      <c r="B28" s="294"/>
      <c r="C28" s="294"/>
      <c r="D28" s="294"/>
      <c r="E28" s="294"/>
      <c r="F28" s="294"/>
      <c r="G28" s="294"/>
      <c r="H28" s="294"/>
      <c r="I28" s="294"/>
      <c r="J28" s="294"/>
      <c r="K28" s="294"/>
      <c r="L28" s="294"/>
      <c r="M28" s="294"/>
    </row>
    <row r="29" spans="1:13" ht="12" hidden="1" customHeight="1">
      <c r="B29" s="294"/>
      <c r="C29" s="294"/>
      <c r="D29" s="294"/>
      <c r="E29" s="294"/>
      <c r="F29" s="294"/>
      <c r="G29" s="294"/>
      <c r="H29" s="294"/>
      <c r="I29" s="294"/>
      <c r="J29" s="294"/>
      <c r="K29" s="294"/>
      <c r="L29" s="294"/>
      <c r="M29" s="294"/>
    </row>
    <row r="30" spans="1:13" ht="12" hidden="1" customHeight="1">
      <c r="B30" s="294"/>
      <c r="C30" s="294"/>
      <c r="D30" s="294"/>
      <c r="E30" s="294"/>
      <c r="F30" s="294"/>
      <c r="G30" s="294"/>
      <c r="H30" s="294"/>
      <c r="I30" s="294"/>
      <c r="J30" s="294"/>
      <c r="K30" s="294"/>
      <c r="L30" s="294"/>
      <c r="M30" s="294"/>
    </row>
    <row r="31" spans="1:13" ht="12" hidden="1" customHeight="1">
      <c r="A31" s="295"/>
      <c r="B31" s="294"/>
      <c r="C31" s="294"/>
      <c r="D31" s="294"/>
      <c r="E31" s="294"/>
      <c r="F31" s="294"/>
      <c r="G31" s="294"/>
      <c r="H31" s="294"/>
      <c r="I31" s="294"/>
      <c r="J31" s="294"/>
      <c r="K31" s="294"/>
      <c r="L31" s="294"/>
      <c r="M31" s="294"/>
    </row>
    <row r="32" spans="1:13" ht="12" hidden="1" customHeight="1">
      <c r="B32" s="294"/>
      <c r="C32" s="294"/>
      <c r="D32" s="294"/>
      <c r="E32" s="294"/>
      <c r="F32" s="294"/>
      <c r="G32" s="294"/>
      <c r="H32" s="294"/>
      <c r="I32" s="294"/>
      <c r="J32" s="294"/>
      <c r="K32" s="294"/>
      <c r="L32" s="294"/>
      <c r="M32" s="294"/>
    </row>
    <row r="33" spans="1:13" ht="12" hidden="1" customHeight="1">
      <c r="B33" s="294"/>
      <c r="C33" s="294"/>
      <c r="D33" s="294"/>
      <c r="E33" s="294"/>
      <c r="F33" s="294"/>
      <c r="G33" s="294"/>
      <c r="H33" s="294"/>
      <c r="I33" s="294"/>
      <c r="J33" s="294"/>
      <c r="K33" s="294"/>
      <c r="L33" s="294"/>
      <c r="M33" s="294"/>
    </row>
    <row r="34" spans="1:13">
      <c r="B34" s="294"/>
      <c r="C34" s="294"/>
      <c r="D34" s="294"/>
      <c r="E34" s="294"/>
      <c r="F34" s="294"/>
      <c r="G34" s="294"/>
      <c r="H34" s="294"/>
      <c r="I34" s="294"/>
      <c r="J34" s="294"/>
      <c r="K34" s="294"/>
      <c r="L34" s="294"/>
      <c r="M34" s="294"/>
    </row>
    <row r="35" spans="1:13">
      <c r="B35" s="294"/>
      <c r="C35" s="294"/>
      <c r="D35" s="294"/>
      <c r="E35" s="294"/>
      <c r="F35" s="294"/>
      <c r="G35" s="294"/>
      <c r="H35" s="294"/>
      <c r="I35" s="294"/>
      <c r="J35" s="294"/>
      <c r="K35" s="294"/>
      <c r="L35" s="294"/>
      <c r="M35" s="294"/>
    </row>
    <row r="36" spans="1:13" ht="12.75" customHeight="1">
      <c r="B36" s="294"/>
      <c r="C36" s="294"/>
      <c r="D36" s="294"/>
      <c r="E36" s="294"/>
      <c r="F36" s="294"/>
      <c r="G36" s="294"/>
      <c r="H36" s="294"/>
      <c r="I36" s="294"/>
      <c r="J36" s="294"/>
      <c r="K36" s="294"/>
      <c r="L36" s="294"/>
      <c r="M36" s="294"/>
    </row>
    <row r="37" spans="1:13">
      <c r="B37" s="294"/>
      <c r="C37" s="294"/>
      <c r="D37" s="294"/>
      <c r="E37" s="294"/>
      <c r="F37" s="294"/>
      <c r="G37" s="294"/>
      <c r="H37" s="294"/>
      <c r="I37" s="294"/>
      <c r="J37" s="294"/>
      <c r="K37" s="294"/>
      <c r="L37" s="294"/>
      <c r="M37" s="294"/>
    </row>
    <row r="38" spans="1:13">
      <c r="B38" s="294"/>
      <c r="C38" s="294"/>
      <c r="D38" s="294"/>
      <c r="E38" s="294"/>
      <c r="F38" s="294"/>
      <c r="G38" s="294"/>
      <c r="H38" s="294"/>
      <c r="I38" s="294"/>
      <c r="J38" s="294"/>
      <c r="K38" s="294"/>
      <c r="L38" s="294"/>
      <c r="M38" s="294"/>
    </row>
    <row r="42" spans="1:13" ht="12" customHeight="1">
      <c r="A42" s="288"/>
    </row>
    <row r="43" spans="1:13" ht="12" customHeight="1">
      <c r="A43" s="288"/>
    </row>
  </sheetData>
  <mergeCells count="6">
    <mergeCell ref="A2:L2"/>
    <mergeCell ref="A3:L3"/>
    <mergeCell ref="A4:M4"/>
    <mergeCell ref="A5:A6"/>
    <mergeCell ref="B5:H5"/>
    <mergeCell ref="I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AS23"/>
  <sheetViews>
    <sheetView topLeftCell="A7" zoomScaleNormal="100" workbookViewId="0">
      <selection activeCell="F23" sqref="F23"/>
    </sheetView>
  </sheetViews>
  <sheetFormatPr defaultColWidth="9.1796875" defaultRowHeight="11.5"/>
  <cols>
    <col min="1" max="1" width="30.1796875" style="63" customWidth="1"/>
    <col min="2" max="2" width="12.7265625" style="63" customWidth="1"/>
    <col min="3" max="3" width="12.453125" style="63" customWidth="1"/>
    <col min="4" max="4" width="14.7265625" style="63" customWidth="1"/>
    <col min="5" max="5" width="12.26953125" style="63" customWidth="1"/>
    <col min="6" max="6" width="9.7265625" style="63" customWidth="1"/>
    <col min="7" max="16384" width="9.1796875" style="63"/>
  </cols>
  <sheetData>
    <row r="2" spans="1:45" s="60" customFormat="1" ht="15.75" customHeight="1">
      <c r="A2" s="480" t="s">
        <v>270</v>
      </c>
      <c r="B2" s="480"/>
      <c r="C2" s="480"/>
      <c r="D2" s="480"/>
      <c r="E2" s="480"/>
      <c r="F2" s="48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477" t="s">
        <v>271</v>
      </c>
      <c r="B3" s="477"/>
      <c r="C3" s="477"/>
      <c r="D3" s="477"/>
      <c r="E3" s="477"/>
      <c r="F3" s="47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1"/>
      <c r="B5" s="309"/>
      <c r="C5" s="340"/>
      <c r="D5" s="321" t="s">
        <v>50</v>
      </c>
      <c r="E5" s="482" t="s">
        <v>12</v>
      </c>
      <c r="F5" s="483"/>
    </row>
    <row r="6" spans="1:45" ht="12" customHeight="1">
      <c r="A6" s="319" t="s">
        <v>260</v>
      </c>
      <c r="B6" s="486" t="s">
        <v>251</v>
      </c>
      <c r="C6" s="487"/>
      <c r="D6" s="321" t="s">
        <v>14</v>
      </c>
      <c r="E6" s="482" t="s">
        <v>14</v>
      </c>
      <c r="F6" s="483"/>
    </row>
    <row r="7" spans="1:45" ht="12" customHeight="1">
      <c r="A7" s="373" t="s">
        <v>35</v>
      </c>
      <c r="B7" s="488" t="s">
        <v>252</v>
      </c>
      <c r="C7" s="489"/>
      <c r="D7" s="312" t="s">
        <v>51</v>
      </c>
      <c r="E7" s="478" t="s">
        <v>18</v>
      </c>
      <c r="F7" s="479"/>
    </row>
    <row r="8" spans="1:45" ht="12" customHeight="1">
      <c r="A8" s="312"/>
      <c r="B8" s="309"/>
      <c r="C8" s="340"/>
      <c r="D8" s="312" t="s">
        <v>19</v>
      </c>
      <c r="E8" s="478" t="s">
        <v>19</v>
      </c>
      <c r="F8" s="479"/>
    </row>
    <row r="9" spans="1:45" ht="12" thickBot="1">
      <c r="A9" s="65" t="str">
        <f>' F4'!A10</f>
        <v>Janar - Maj / January - May</v>
      </c>
      <c r="B9" s="66">
        <v>2018</v>
      </c>
      <c r="C9" s="222">
        <v>2019</v>
      </c>
      <c r="D9" s="66" t="s">
        <v>374</v>
      </c>
      <c r="E9" s="66">
        <v>2018</v>
      </c>
      <c r="F9" s="222">
        <v>2019</v>
      </c>
    </row>
    <row r="10" spans="1:45" ht="14.5" thickBot="1">
      <c r="A10" s="474" t="s">
        <v>328</v>
      </c>
      <c r="B10" s="474"/>
      <c r="C10" s="474"/>
      <c r="D10" s="474"/>
      <c r="E10" s="474"/>
      <c r="F10" s="474"/>
    </row>
    <row r="11" spans="1:45" ht="14">
      <c r="A11" s="177" t="s">
        <v>315</v>
      </c>
      <c r="B11" s="150">
        <v>78087.820000000007</v>
      </c>
      <c r="C11" s="150">
        <v>127485.25</v>
      </c>
      <c r="D11" s="151">
        <v>63.258815523342804</v>
      </c>
      <c r="E11" s="151">
        <v>7.961246624137809</v>
      </c>
      <c r="F11" s="151">
        <v>12.440661690831089</v>
      </c>
    </row>
    <row r="12" spans="1:45" ht="14">
      <c r="A12" s="178" t="s">
        <v>42</v>
      </c>
      <c r="B12" s="150">
        <v>82551.650000000081</v>
      </c>
      <c r="C12" s="150">
        <v>78236.530000000028</v>
      </c>
      <c r="D12" s="151">
        <v>-5.2271759559016084</v>
      </c>
      <c r="E12" s="151">
        <v>8.4163451467784167</v>
      </c>
      <c r="F12" s="151">
        <v>7.6347201075776026</v>
      </c>
    </row>
    <row r="13" spans="1:45" ht="14">
      <c r="A13" s="178" t="s">
        <v>313</v>
      </c>
      <c r="B13" s="152">
        <v>101445.37</v>
      </c>
      <c r="C13" s="152">
        <v>98058.050000000017</v>
      </c>
      <c r="D13" s="151">
        <v>-3.3390582537182079</v>
      </c>
      <c r="E13" s="151">
        <v>10.342606688814092</v>
      </c>
      <c r="F13" s="151">
        <v>9.5690052465881337</v>
      </c>
    </row>
    <row r="14" spans="1:45" ht="14">
      <c r="A14" s="178" t="s">
        <v>253</v>
      </c>
      <c r="B14" s="150">
        <v>71779.350000000006</v>
      </c>
      <c r="C14" s="150">
        <v>67752.91</v>
      </c>
      <c r="D14" s="151">
        <v>-5.6094684613332451</v>
      </c>
      <c r="E14" s="151">
        <v>7.318082485467083</v>
      </c>
      <c r="F14" s="151">
        <v>6.6116749339968877</v>
      </c>
    </row>
    <row r="15" spans="1:45" ht="14">
      <c r="A15" s="179" t="s">
        <v>34</v>
      </c>
      <c r="B15" s="150">
        <v>96097.52</v>
      </c>
      <c r="C15" s="150">
        <v>65872.2</v>
      </c>
      <c r="D15" s="151">
        <v>-31.452757573764657</v>
      </c>
      <c r="E15" s="151">
        <v>9.7973801380037937</v>
      </c>
      <c r="F15" s="151">
        <v>6.428145648463361</v>
      </c>
    </row>
    <row r="16" spans="1:45" ht="14">
      <c r="A16" s="178" t="s">
        <v>261</v>
      </c>
      <c r="B16" s="150">
        <v>70931.935100000032</v>
      </c>
      <c r="C16" s="150">
        <v>79698.927469000002</v>
      </c>
      <c r="D16" s="151">
        <v>12.359725357330564</v>
      </c>
      <c r="E16" s="151">
        <v>7.2316864378905361</v>
      </c>
      <c r="F16" s="151">
        <v>7.7774283202481378</v>
      </c>
    </row>
    <row r="17" spans="1:6" ht="14">
      <c r="A17" s="178" t="s">
        <v>309</v>
      </c>
      <c r="B17" s="150">
        <v>102978.6099999999</v>
      </c>
      <c r="C17" s="150">
        <v>122899.13999999994</v>
      </c>
      <c r="D17" s="151">
        <v>19.344337625066089</v>
      </c>
      <c r="E17" s="151">
        <v>10.498924303699388</v>
      </c>
      <c r="F17" s="151">
        <v>11.9931256583337</v>
      </c>
    </row>
    <row r="18" spans="1:6" ht="14">
      <c r="A18" s="178" t="s">
        <v>301</v>
      </c>
      <c r="B18" s="150">
        <v>122576.58077966086</v>
      </c>
      <c r="C18" s="150">
        <v>125307.17068305076</v>
      </c>
      <c r="D18" s="151">
        <v>2.2276603622173985</v>
      </c>
      <c r="E18" s="151">
        <v>12.496985956714251</v>
      </c>
      <c r="F18" s="151">
        <v>12.228113588850963</v>
      </c>
    </row>
    <row r="19" spans="1:6" ht="14">
      <c r="A19" s="178" t="s">
        <v>262</v>
      </c>
      <c r="B19" s="150">
        <v>92179.056101694907</v>
      </c>
      <c r="C19" s="150">
        <v>104509.16</v>
      </c>
      <c r="D19" s="151">
        <v>13.376253153104688</v>
      </c>
      <c r="E19" s="151">
        <v>9.397883039964853</v>
      </c>
      <c r="F19" s="151">
        <v>10.198537502596865</v>
      </c>
    </row>
    <row r="20" spans="1:6" ht="14">
      <c r="A20" s="178" t="s">
        <v>254</v>
      </c>
      <c r="B20" s="150">
        <v>23334.13</v>
      </c>
      <c r="C20" s="150">
        <v>22564.02</v>
      </c>
      <c r="D20" s="151">
        <v>-3.3003587448942828</v>
      </c>
      <c r="E20" s="151">
        <v>2.3789723376794583</v>
      </c>
      <c r="F20" s="151">
        <v>2.2019122934233297</v>
      </c>
    </row>
    <row r="21" spans="1:6" ht="14">
      <c r="A21" s="178" t="s">
        <v>255</v>
      </c>
      <c r="B21" s="150">
        <v>65112.790000000059</v>
      </c>
      <c r="C21" s="150">
        <v>67293.66</v>
      </c>
      <c r="D21" s="151">
        <v>3.3493726808510926</v>
      </c>
      <c r="E21" s="151">
        <v>6.6384101845293477</v>
      </c>
      <c r="F21" s="151">
        <v>6.5668589738641341</v>
      </c>
    </row>
    <row r="22" spans="1:6" ht="14.5" thickBot="1">
      <c r="A22" s="236" t="s">
        <v>256</v>
      </c>
      <c r="B22" s="235">
        <v>73774.34</v>
      </c>
      <c r="C22" s="235">
        <v>65069.520000000004</v>
      </c>
      <c r="D22" s="237">
        <v>-11.799251609706019</v>
      </c>
      <c r="E22" s="237">
        <v>7.5214766563209832</v>
      </c>
      <c r="F22" s="237">
        <v>6.3498160352257802</v>
      </c>
    </row>
    <row r="23" spans="1:6" ht="14.5" thickBot="1">
      <c r="A23" s="365" t="s">
        <v>9</v>
      </c>
      <c r="B23" s="391">
        <v>980849.15198135574</v>
      </c>
      <c r="C23" s="391">
        <v>1024746.5381520509</v>
      </c>
      <c r="D23" s="397">
        <v>4.475447226723972</v>
      </c>
      <c r="E23" s="397">
        <v>100.00000000000001</v>
      </c>
      <c r="F23" s="376">
        <v>99.999999999999986</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F23"/>
  <sheetViews>
    <sheetView topLeftCell="A6" zoomScaleNormal="100" workbookViewId="0">
      <selection activeCell="G19" sqref="G19"/>
    </sheetView>
  </sheetViews>
  <sheetFormatPr defaultColWidth="9.1796875" defaultRowHeight="12.5"/>
  <cols>
    <col min="1" max="1" width="29.7265625" style="111" customWidth="1"/>
    <col min="2" max="2" width="11.7265625" style="111" customWidth="1"/>
    <col min="3" max="3" width="11.54296875" style="111" customWidth="1"/>
    <col min="4" max="4" width="16" style="111" customWidth="1"/>
    <col min="5" max="5" width="11.7265625" style="111" customWidth="1"/>
    <col min="6" max="6" width="10.453125" style="111" customWidth="1"/>
    <col min="7" max="16384" width="9.1796875" style="111"/>
  </cols>
  <sheetData>
    <row r="2" spans="1:6" ht="15.75" customHeight="1">
      <c r="A2" s="480" t="s">
        <v>272</v>
      </c>
      <c r="B2" s="480"/>
      <c r="C2" s="480"/>
      <c r="D2" s="480"/>
      <c r="E2" s="480"/>
      <c r="F2" s="480"/>
    </row>
    <row r="3" spans="1:6" ht="15.5">
      <c r="A3" s="477" t="s">
        <v>273</v>
      </c>
      <c r="B3" s="477"/>
      <c r="C3" s="477"/>
      <c r="D3" s="477"/>
      <c r="E3" s="477"/>
      <c r="F3" s="477"/>
    </row>
    <row r="5" spans="1:6">
      <c r="A5" s="321"/>
      <c r="B5" s="309"/>
      <c r="C5" s="340"/>
      <c r="D5" s="321" t="s">
        <v>50</v>
      </c>
      <c r="E5" s="482" t="s">
        <v>12</v>
      </c>
      <c r="F5" s="483"/>
    </row>
    <row r="6" spans="1:6" ht="14">
      <c r="A6" s="319" t="s">
        <v>260</v>
      </c>
      <c r="B6" s="486" t="s">
        <v>251</v>
      </c>
      <c r="C6" s="487"/>
      <c r="D6" s="321" t="s">
        <v>14</v>
      </c>
      <c r="E6" s="482" t="s">
        <v>14</v>
      </c>
      <c r="F6" s="483"/>
    </row>
    <row r="7" spans="1:6" ht="14">
      <c r="A7" s="373" t="s">
        <v>35</v>
      </c>
      <c r="B7" s="488" t="s">
        <v>252</v>
      </c>
      <c r="C7" s="489"/>
      <c r="D7" s="312" t="s">
        <v>51</v>
      </c>
      <c r="E7" s="478" t="s">
        <v>18</v>
      </c>
      <c r="F7" s="479"/>
    </row>
    <row r="8" spans="1:6">
      <c r="A8" s="312"/>
      <c r="B8" s="309"/>
      <c r="C8" s="340"/>
      <c r="D8" s="312" t="s">
        <v>19</v>
      </c>
      <c r="E8" s="478" t="s">
        <v>19</v>
      </c>
      <c r="F8" s="479"/>
    </row>
    <row r="9" spans="1:6" ht="13" thickBot="1">
      <c r="A9" s="65" t="str">
        <f>' F4'!A10</f>
        <v>Janar - Maj / January - May</v>
      </c>
      <c r="B9" s="66">
        <v>2018</v>
      </c>
      <c r="C9" s="222">
        <v>2019</v>
      </c>
      <c r="D9" s="66" t="s">
        <v>374</v>
      </c>
      <c r="E9" s="66">
        <v>2018</v>
      </c>
      <c r="F9" s="222">
        <v>2019</v>
      </c>
    </row>
    <row r="10" spans="1:6" ht="14.5" thickBot="1">
      <c r="A10" s="474" t="s">
        <v>340</v>
      </c>
      <c r="B10" s="474"/>
      <c r="C10" s="474"/>
      <c r="D10" s="474"/>
      <c r="E10" s="474"/>
      <c r="F10" s="474"/>
    </row>
    <row r="11" spans="1:6" ht="14">
      <c r="A11" s="177" t="s">
        <v>315</v>
      </c>
      <c r="B11" s="150">
        <v>592.94000000000005</v>
      </c>
      <c r="C11" s="150">
        <v>7516.01</v>
      </c>
      <c r="D11" s="151">
        <v>1167.5835666340606</v>
      </c>
      <c r="E11" s="151">
        <v>0.68179225791970932</v>
      </c>
      <c r="F11" s="151">
        <v>5.7449372043885578</v>
      </c>
    </row>
    <row r="12" spans="1:6" ht="14">
      <c r="A12" s="178" t="s">
        <v>42</v>
      </c>
      <c r="B12" s="150">
        <v>17609.23</v>
      </c>
      <c r="C12" s="150">
        <v>2785.2</v>
      </c>
      <c r="D12" s="151">
        <v>-84.183294783474352</v>
      </c>
      <c r="E12" s="151">
        <v>20.247979023050362</v>
      </c>
      <c r="F12" s="151">
        <v>2.1288953981784231</v>
      </c>
    </row>
    <row r="13" spans="1:6" ht="14">
      <c r="A13" s="178" t="s">
        <v>313</v>
      </c>
      <c r="B13" s="150">
        <v>13991.3</v>
      </c>
      <c r="C13" s="150">
        <v>13815</v>
      </c>
      <c r="D13" s="151">
        <v>-1.2600687570132774</v>
      </c>
      <c r="E13" s="151">
        <v>16.087900998805996</v>
      </c>
      <c r="F13" s="151">
        <v>10.559633033834166</v>
      </c>
    </row>
    <row r="14" spans="1:6" ht="14">
      <c r="A14" s="178" t="s">
        <v>253</v>
      </c>
      <c r="B14" s="150">
        <v>0</v>
      </c>
      <c r="C14" s="150">
        <v>0</v>
      </c>
      <c r="D14" s="151" t="e">
        <v>#DIV/0!</v>
      </c>
      <c r="E14" s="151">
        <v>0</v>
      </c>
      <c r="F14" s="151">
        <v>0</v>
      </c>
    </row>
    <row r="15" spans="1:6" ht="14">
      <c r="A15" s="179" t="s">
        <v>34</v>
      </c>
      <c r="B15" s="150">
        <v>596.07000000000005</v>
      </c>
      <c r="C15" s="152">
        <v>24858.46</v>
      </c>
      <c r="D15" s="151">
        <v>4070.3927391078223</v>
      </c>
      <c r="E15" s="151">
        <v>0.68539128946976269</v>
      </c>
      <c r="F15" s="151">
        <v>19.000811826727848</v>
      </c>
    </row>
    <row r="16" spans="1:6" ht="14">
      <c r="A16" s="178" t="s">
        <v>261</v>
      </c>
      <c r="B16" s="150">
        <v>781.62</v>
      </c>
      <c r="C16" s="152">
        <v>41.33</v>
      </c>
      <c r="D16" s="151">
        <v>-94.712264271640962</v>
      </c>
      <c r="E16" s="151">
        <v>0.89874601921813868</v>
      </c>
      <c r="F16" s="151">
        <v>3.1590997704550559E-2</v>
      </c>
    </row>
    <row r="17" spans="1:6" s="63" customFormat="1" ht="14">
      <c r="A17" s="178" t="s">
        <v>309</v>
      </c>
      <c r="B17" s="150">
        <v>8626.5300000000007</v>
      </c>
      <c r="C17" s="150">
        <v>14469.79</v>
      </c>
      <c r="D17" s="151">
        <v>67.735926264674191</v>
      </c>
      <c r="E17" s="151">
        <v>9.9192184145311657</v>
      </c>
      <c r="F17" s="151">
        <v>11.06012830087899</v>
      </c>
    </row>
    <row r="18" spans="1:6" ht="14">
      <c r="A18" s="178" t="s">
        <v>301</v>
      </c>
      <c r="B18" s="150">
        <v>6917</v>
      </c>
      <c r="C18" s="152">
        <v>25962</v>
      </c>
      <c r="D18" s="151">
        <v>275.33612837935522</v>
      </c>
      <c r="E18" s="151">
        <v>7.9535147705174696</v>
      </c>
      <c r="F18" s="151">
        <v>19.844313631878581</v>
      </c>
    </row>
    <row r="19" spans="1:6" ht="14">
      <c r="A19" s="178" t="s">
        <v>262</v>
      </c>
      <c r="B19" s="150">
        <v>1032.18</v>
      </c>
      <c r="C19" s="152">
        <v>17344.22</v>
      </c>
      <c r="D19" s="151">
        <v>1580.3483888469068</v>
      </c>
      <c r="E19" s="151">
        <v>1.186852519276091</v>
      </c>
      <c r="F19" s="151">
        <v>13.257227539492378</v>
      </c>
    </row>
    <row r="20" spans="1:6" ht="14">
      <c r="A20" s="178" t="s">
        <v>254</v>
      </c>
      <c r="B20" s="150">
        <v>798.44</v>
      </c>
      <c r="C20" s="152">
        <v>2917.9</v>
      </c>
      <c r="D20" s="151">
        <v>265.45012774911078</v>
      </c>
      <c r="E20" s="151">
        <v>0.91808650186091778</v>
      </c>
      <c r="F20" s="151">
        <v>2.2303259666612165</v>
      </c>
    </row>
    <row r="21" spans="1:6" ht="17.25" customHeight="1">
      <c r="A21" s="178" t="s">
        <v>255</v>
      </c>
      <c r="B21" s="150">
        <v>22882.53</v>
      </c>
      <c r="C21" s="150">
        <v>7761.5</v>
      </c>
      <c r="D21" s="151">
        <v>-66.081110786263579</v>
      </c>
      <c r="E21" s="151">
        <v>26.311484797138807</v>
      </c>
      <c r="F21" s="151">
        <v>5.9325799342818577</v>
      </c>
    </row>
    <row r="22" spans="1:6" ht="17.25" customHeight="1" thickBot="1">
      <c r="A22" s="236" t="s">
        <v>256</v>
      </c>
      <c r="B22" s="165">
        <v>13140</v>
      </c>
      <c r="C22" s="165">
        <v>13357</v>
      </c>
      <c r="D22" s="237">
        <v>1.6514459665144532</v>
      </c>
      <c r="E22" s="237">
        <v>15.109033408211589</v>
      </c>
      <c r="F22" s="237">
        <v>10.20955616597343</v>
      </c>
    </row>
    <row r="23" spans="1:6" ht="14.5" thickBot="1">
      <c r="A23" s="365" t="s">
        <v>9</v>
      </c>
      <c r="B23" s="391">
        <v>86967.84</v>
      </c>
      <c r="C23" s="391">
        <v>130828.41</v>
      </c>
      <c r="D23" s="397">
        <v>50.433091128858678</v>
      </c>
      <c r="E23" s="397">
        <v>100.00000000000001</v>
      </c>
      <c r="F23" s="376">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2:AS23"/>
  <sheetViews>
    <sheetView zoomScaleNormal="100" workbookViewId="0">
      <selection activeCell="H21" sqref="H21"/>
    </sheetView>
  </sheetViews>
  <sheetFormatPr defaultColWidth="9.1796875" defaultRowHeight="11.5"/>
  <cols>
    <col min="1" max="1" width="31" style="63" customWidth="1"/>
    <col min="2" max="2" width="14.26953125" style="63" customWidth="1"/>
    <col min="3" max="3" width="15" style="63" customWidth="1"/>
    <col min="4" max="4" width="14" style="63" customWidth="1"/>
    <col min="5" max="5" width="10.7265625" style="63" customWidth="1"/>
    <col min="6" max="6" width="9.81640625" style="63" customWidth="1"/>
    <col min="7" max="16384" width="9.1796875" style="63"/>
  </cols>
  <sheetData>
    <row r="2" spans="1:45" s="60" customFormat="1" ht="14.25" customHeight="1">
      <c r="A2" s="480" t="s">
        <v>232</v>
      </c>
      <c r="B2" s="480"/>
      <c r="C2" s="480"/>
      <c r="D2" s="480"/>
      <c r="E2" s="480"/>
      <c r="F2" s="48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477" t="s">
        <v>233</v>
      </c>
      <c r="B3" s="477"/>
      <c r="C3" s="477"/>
      <c r="D3" s="477"/>
      <c r="E3" s="477"/>
      <c r="F3" s="47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1"/>
      <c r="B5" s="309"/>
      <c r="C5" s="340"/>
      <c r="D5" s="321" t="s">
        <v>50</v>
      </c>
      <c r="E5" s="482" t="s">
        <v>12</v>
      </c>
      <c r="F5" s="483"/>
    </row>
    <row r="6" spans="1:45" ht="12" customHeight="1">
      <c r="A6" s="319" t="s">
        <v>260</v>
      </c>
      <c r="B6" s="486" t="s">
        <v>251</v>
      </c>
      <c r="C6" s="487"/>
      <c r="D6" s="321" t="s">
        <v>14</v>
      </c>
      <c r="E6" s="482" t="s">
        <v>14</v>
      </c>
      <c r="F6" s="483"/>
    </row>
    <row r="7" spans="1:45" ht="12" customHeight="1">
      <c r="A7" s="373" t="s">
        <v>35</v>
      </c>
      <c r="B7" s="488" t="s">
        <v>252</v>
      </c>
      <c r="C7" s="489"/>
      <c r="D7" s="312" t="s">
        <v>51</v>
      </c>
      <c r="E7" s="478" t="s">
        <v>18</v>
      </c>
      <c r="F7" s="479"/>
    </row>
    <row r="8" spans="1:45" ht="12" customHeight="1">
      <c r="A8" s="312"/>
      <c r="B8" s="309"/>
      <c r="C8" s="340"/>
      <c r="D8" s="312" t="s">
        <v>19</v>
      </c>
      <c r="E8" s="478" t="s">
        <v>19</v>
      </c>
      <c r="F8" s="479"/>
    </row>
    <row r="9" spans="1:45" ht="12" thickBot="1">
      <c r="A9" s="65" t="str">
        <f>' F4'!A10</f>
        <v>Janar - Maj / January - May</v>
      </c>
      <c r="B9" s="66">
        <v>2018</v>
      </c>
      <c r="C9" s="222">
        <v>2019</v>
      </c>
      <c r="D9" s="66" t="s">
        <v>374</v>
      </c>
      <c r="E9" s="66">
        <v>2018</v>
      </c>
      <c r="F9" s="222">
        <v>2019</v>
      </c>
    </row>
    <row r="10" spans="1:45" ht="14.5" thickBot="1">
      <c r="A10" s="474" t="s">
        <v>341</v>
      </c>
      <c r="B10" s="474"/>
      <c r="C10" s="474"/>
      <c r="D10" s="474"/>
      <c r="E10" s="474"/>
      <c r="F10" s="474"/>
    </row>
    <row r="11" spans="1:45" ht="14">
      <c r="A11" s="177" t="s">
        <v>315</v>
      </c>
      <c r="B11" s="152">
        <v>13499.199999999999</v>
      </c>
      <c r="C11" s="152">
        <v>40008.14</v>
      </c>
      <c r="D11" s="151">
        <v>196.37415550551145</v>
      </c>
      <c r="E11" s="151">
        <v>0.61741237488612666</v>
      </c>
      <c r="F11" s="151">
        <v>1.6469387970600138</v>
      </c>
    </row>
    <row r="12" spans="1:45" ht="14">
      <c r="A12" s="178" t="s">
        <v>42</v>
      </c>
      <c r="B12" s="150">
        <v>82817.31</v>
      </c>
      <c r="C12" s="150">
        <v>366891.58</v>
      </c>
      <c r="D12" s="151">
        <v>343.01315751501716</v>
      </c>
      <c r="E12" s="151">
        <v>3.7878120221035738</v>
      </c>
      <c r="F12" s="151">
        <v>15.103125949285515</v>
      </c>
    </row>
    <row r="13" spans="1:45" ht="14">
      <c r="A13" s="178" t="s">
        <v>312</v>
      </c>
      <c r="B13" s="150">
        <v>15483.650000000001</v>
      </c>
      <c r="C13" s="150">
        <v>31691.06</v>
      </c>
      <c r="D13" s="151">
        <v>104.67435004020369</v>
      </c>
      <c r="E13" s="151">
        <v>0.70817508581290567</v>
      </c>
      <c r="F13" s="151">
        <v>1.3045654267845672</v>
      </c>
    </row>
    <row r="14" spans="1:45" ht="14">
      <c r="A14" s="178" t="s">
        <v>253</v>
      </c>
      <c r="B14" s="150">
        <v>342983.39</v>
      </c>
      <c r="C14" s="150">
        <v>357950.67000000004</v>
      </c>
      <c r="D14" s="151">
        <v>4.3638498062544828</v>
      </c>
      <c r="E14" s="151">
        <v>15.687017702263436</v>
      </c>
      <c r="F14" s="151">
        <v>14.735072559149861</v>
      </c>
    </row>
    <row r="15" spans="1:45" ht="14">
      <c r="A15" s="179" t="s">
        <v>34</v>
      </c>
      <c r="B15" s="150">
        <v>50023.18</v>
      </c>
      <c r="C15" s="150">
        <v>12687.9</v>
      </c>
      <c r="D15" s="151">
        <v>-74.63595876951446</v>
      </c>
      <c r="E15" s="151">
        <v>2.2879081992381916</v>
      </c>
      <c r="F15" s="151">
        <v>0.52229858131914519</v>
      </c>
    </row>
    <row r="16" spans="1:45" ht="14">
      <c r="A16" s="178" t="s">
        <v>261</v>
      </c>
      <c r="B16" s="150">
        <v>34996.042119999998</v>
      </c>
      <c r="C16" s="150">
        <v>27597.799576999998</v>
      </c>
      <c r="D16" s="151">
        <v>-21.140226422267204</v>
      </c>
      <c r="E16" s="151">
        <v>1.6006125901478694</v>
      </c>
      <c r="F16" s="151">
        <v>1.1360659814939591</v>
      </c>
    </row>
    <row r="17" spans="1:6" ht="14">
      <c r="A17" s="178" t="s">
        <v>309</v>
      </c>
      <c r="B17" s="150">
        <v>97872.799999999988</v>
      </c>
      <c r="C17" s="150">
        <v>105495.18</v>
      </c>
      <c r="D17" s="151">
        <v>7.7880473430820496</v>
      </c>
      <c r="E17" s="151">
        <v>4.4764043709816059</v>
      </c>
      <c r="F17" s="151">
        <v>4.3427188778291015</v>
      </c>
    </row>
    <row r="18" spans="1:6" ht="14">
      <c r="A18" s="178" t="s">
        <v>301</v>
      </c>
      <c r="B18" s="150">
        <v>77076.69</v>
      </c>
      <c r="C18" s="150">
        <v>101182.02</v>
      </c>
      <c r="D18" s="151">
        <v>31.274474812034605</v>
      </c>
      <c r="E18" s="151">
        <v>3.5252535128942291</v>
      </c>
      <c r="F18" s="151">
        <v>4.1651672460379876</v>
      </c>
    </row>
    <row r="19" spans="1:6" ht="14">
      <c r="A19" s="178" t="s">
        <v>262</v>
      </c>
      <c r="B19" s="150">
        <v>300029.75</v>
      </c>
      <c r="C19" s="150">
        <v>331380.05000000005</v>
      </c>
      <c r="D19" s="151">
        <v>10.449063801173075</v>
      </c>
      <c r="E19" s="151">
        <v>13.722448773556275</v>
      </c>
      <c r="F19" s="151">
        <v>13.641290520296302</v>
      </c>
    </row>
    <row r="20" spans="1:6" ht="14">
      <c r="A20" s="178" t="s">
        <v>254</v>
      </c>
      <c r="B20" s="150">
        <v>42687.09</v>
      </c>
      <c r="C20" s="150">
        <v>62085.03</v>
      </c>
      <c r="D20" s="151">
        <v>45.442169986288604</v>
      </c>
      <c r="E20" s="151">
        <v>1.9523777419312125</v>
      </c>
      <c r="F20" s="151">
        <v>2.5557360233101276</v>
      </c>
    </row>
    <row r="21" spans="1:6" ht="14">
      <c r="A21" s="178" t="s">
        <v>255</v>
      </c>
      <c r="B21" s="150">
        <v>972584.28</v>
      </c>
      <c r="C21" s="150">
        <v>909457.14999999991</v>
      </c>
      <c r="D21" s="151">
        <v>-6.4906590922896745</v>
      </c>
      <c r="E21" s="151">
        <v>44.483048631897717</v>
      </c>
      <c r="F21" s="151">
        <v>37.437888004756736</v>
      </c>
    </row>
    <row r="22" spans="1:6" ht="14.5" thickBot="1">
      <c r="A22" s="236" t="s">
        <v>256</v>
      </c>
      <c r="B22" s="235">
        <v>156362.14000000001</v>
      </c>
      <c r="C22" s="235">
        <v>82816.09</v>
      </c>
      <c r="D22" s="237">
        <v>-47.035714655734438</v>
      </c>
      <c r="E22" s="237">
        <v>7.1515289942868492</v>
      </c>
      <c r="F22" s="237">
        <v>3.4091320326766956</v>
      </c>
    </row>
    <row r="23" spans="1:6" ht="14.5" thickBot="1">
      <c r="A23" s="365" t="s">
        <v>9</v>
      </c>
      <c r="B23" s="391">
        <v>2186415.5221200003</v>
      </c>
      <c r="C23" s="391">
        <v>2429242.6695769997</v>
      </c>
      <c r="D23" s="397">
        <v>11.106175610276892</v>
      </c>
      <c r="E23" s="397">
        <v>100</v>
      </c>
      <c r="F23" s="376">
        <v>100</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2:F23"/>
  <sheetViews>
    <sheetView zoomScaleNormal="100" workbookViewId="0">
      <selection activeCell="J22" sqref="J22"/>
    </sheetView>
  </sheetViews>
  <sheetFormatPr defaultColWidth="9.1796875" defaultRowHeight="12.5"/>
  <cols>
    <col min="1" max="1" width="30.26953125" style="111" customWidth="1"/>
    <col min="2" max="2" width="13.54296875" style="111" customWidth="1"/>
    <col min="3" max="3" width="14.453125" style="111" customWidth="1"/>
    <col min="4" max="4" width="12.7265625" style="111" customWidth="1"/>
    <col min="5" max="5" width="11.26953125" style="111" bestFit="1" customWidth="1"/>
    <col min="6" max="6" width="11.1796875" style="111" customWidth="1"/>
    <col min="7" max="16384" width="9.1796875" style="111"/>
  </cols>
  <sheetData>
    <row r="2" spans="1:6" ht="15.75" customHeight="1">
      <c r="A2" s="480" t="s">
        <v>237</v>
      </c>
      <c r="B2" s="480"/>
      <c r="C2" s="480"/>
      <c r="D2" s="480"/>
      <c r="E2" s="480"/>
      <c r="F2" s="480"/>
    </row>
    <row r="3" spans="1:6" ht="15.5">
      <c r="A3" s="477" t="s">
        <v>238</v>
      </c>
      <c r="B3" s="477"/>
      <c r="C3" s="477"/>
      <c r="D3" s="477"/>
      <c r="E3" s="477"/>
      <c r="F3" s="477"/>
    </row>
    <row r="5" spans="1:6">
      <c r="A5" s="321"/>
      <c r="B5" s="309"/>
      <c r="C5" s="340"/>
      <c r="D5" s="321" t="s">
        <v>50</v>
      </c>
      <c r="E5" s="482" t="s">
        <v>12</v>
      </c>
      <c r="F5" s="483"/>
    </row>
    <row r="6" spans="1:6" ht="14">
      <c r="A6" s="319" t="s">
        <v>260</v>
      </c>
      <c r="B6" s="486" t="s">
        <v>251</v>
      </c>
      <c r="C6" s="487"/>
      <c r="D6" s="321" t="s">
        <v>14</v>
      </c>
      <c r="E6" s="482" t="s">
        <v>14</v>
      </c>
      <c r="F6" s="483"/>
    </row>
    <row r="7" spans="1:6" ht="14">
      <c r="A7" s="373" t="s">
        <v>35</v>
      </c>
      <c r="B7" s="488" t="s">
        <v>252</v>
      </c>
      <c r="C7" s="489"/>
      <c r="D7" s="312" t="s">
        <v>51</v>
      </c>
      <c r="E7" s="478" t="s">
        <v>18</v>
      </c>
      <c r="F7" s="479"/>
    </row>
    <row r="8" spans="1:6">
      <c r="A8" s="312"/>
      <c r="B8" s="309"/>
      <c r="C8" s="340"/>
      <c r="D8" s="312" t="s">
        <v>19</v>
      </c>
      <c r="E8" s="478" t="s">
        <v>19</v>
      </c>
      <c r="F8" s="479"/>
    </row>
    <row r="9" spans="1:6" ht="13" thickBot="1">
      <c r="A9" s="65" t="str">
        <f>' F4'!A10</f>
        <v>Janar - Maj / January - May</v>
      </c>
      <c r="B9" s="66">
        <v>2018</v>
      </c>
      <c r="C9" s="222">
        <v>2019</v>
      </c>
      <c r="D9" s="66" t="s">
        <v>374</v>
      </c>
      <c r="E9" s="66">
        <v>2018</v>
      </c>
      <c r="F9" s="222">
        <v>2019</v>
      </c>
    </row>
    <row r="10" spans="1:6" ht="14.5" thickBot="1">
      <c r="A10" s="474" t="s">
        <v>324</v>
      </c>
      <c r="B10" s="474"/>
      <c r="C10" s="474"/>
      <c r="D10" s="474"/>
      <c r="E10" s="474"/>
      <c r="F10" s="474"/>
    </row>
    <row r="11" spans="1:6" ht="14">
      <c r="A11" s="177" t="s">
        <v>315</v>
      </c>
      <c r="B11" s="152">
        <v>217</v>
      </c>
      <c r="C11" s="150">
        <v>0</v>
      </c>
      <c r="D11" s="151">
        <v>-100</v>
      </c>
      <c r="E11" s="151">
        <v>0.12849702887630235</v>
      </c>
      <c r="F11" s="151">
        <v>0</v>
      </c>
    </row>
    <row r="12" spans="1:6" ht="14">
      <c r="A12" s="178" t="s">
        <v>42</v>
      </c>
      <c r="B12" s="152">
        <v>510</v>
      </c>
      <c r="C12" s="152">
        <v>0</v>
      </c>
      <c r="D12" s="152">
        <v>0</v>
      </c>
      <c r="E12" s="151">
        <v>0.3019976254696507</v>
      </c>
      <c r="F12" s="151">
        <v>0</v>
      </c>
    </row>
    <row r="13" spans="1:6" ht="14">
      <c r="A13" s="178" t="s">
        <v>312</v>
      </c>
      <c r="B13" s="150">
        <v>2850</v>
      </c>
      <c r="C13" s="150">
        <v>1827</v>
      </c>
      <c r="D13" s="151">
        <v>-35.894736842105267</v>
      </c>
      <c r="E13" s="151">
        <v>1.6876337893892246</v>
      </c>
      <c r="F13" s="151">
        <v>0.80311522549536984</v>
      </c>
    </row>
    <row r="14" spans="1:6" ht="14">
      <c r="A14" s="178" t="s">
        <v>253</v>
      </c>
      <c r="B14" s="150">
        <v>12504.95</v>
      </c>
      <c r="C14" s="150">
        <v>81010.26999999999</v>
      </c>
      <c r="D14" s="151">
        <v>547.82562105406248</v>
      </c>
      <c r="E14" s="151">
        <v>7.4048337384641352</v>
      </c>
      <c r="F14" s="151">
        <v>35.610608242195291</v>
      </c>
    </row>
    <row r="15" spans="1:6" ht="14">
      <c r="A15" s="179" t="s">
        <v>34</v>
      </c>
      <c r="B15" s="150">
        <v>4775.5300000000007</v>
      </c>
      <c r="C15" s="150">
        <v>15519.28</v>
      </c>
      <c r="D15" s="151">
        <v>224.97502894966627</v>
      </c>
      <c r="E15" s="151">
        <v>2.8278406281550614</v>
      </c>
      <c r="F15" s="151">
        <v>6.8219868947595979</v>
      </c>
    </row>
    <row r="16" spans="1:6" ht="14">
      <c r="A16" s="178" t="s">
        <v>261</v>
      </c>
      <c r="B16" s="150">
        <v>809</v>
      </c>
      <c r="C16" s="150">
        <v>3713.5</v>
      </c>
      <c r="D16" s="151">
        <v>359.02348578491967</v>
      </c>
      <c r="E16" s="151">
        <v>0.47905113530381843</v>
      </c>
      <c r="F16" s="151">
        <v>1.6323855445413551</v>
      </c>
    </row>
    <row r="17" spans="1:6" s="63" customFormat="1" ht="14">
      <c r="A17" s="178" t="s">
        <v>309</v>
      </c>
      <c r="B17" s="150">
        <v>970.87</v>
      </c>
      <c r="C17" s="150">
        <v>150</v>
      </c>
      <c r="D17" s="151">
        <v>-84.549939744764998</v>
      </c>
      <c r="E17" s="151">
        <v>0.57490281301905832</v>
      </c>
      <c r="F17" s="151">
        <v>6.5937210631803772E-2</v>
      </c>
    </row>
    <row r="18" spans="1:6" ht="14">
      <c r="A18" s="178" t="s">
        <v>301</v>
      </c>
      <c r="B18" s="150">
        <v>2797</v>
      </c>
      <c r="C18" s="150">
        <v>7021</v>
      </c>
      <c r="D18" s="151">
        <v>151.01894887379336</v>
      </c>
      <c r="E18" s="151">
        <v>1.656249722428653</v>
      </c>
      <c r="F18" s="151">
        <v>3.0863010389726284</v>
      </c>
    </row>
    <row r="19" spans="1:6" ht="14">
      <c r="A19" s="178" t="s">
        <v>262</v>
      </c>
      <c r="B19" s="150">
        <v>20733.099999999999</v>
      </c>
      <c r="C19" s="150">
        <v>22425.120000000003</v>
      </c>
      <c r="D19" s="151">
        <v>8.160960010803997</v>
      </c>
      <c r="E19" s="151">
        <v>12.277150918872186</v>
      </c>
      <c r="F19" s="151">
        <v>9.8576657392231706</v>
      </c>
    </row>
    <row r="20" spans="1:6" ht="14">
      <c r="A20" s="178" t="s">
        <v>254</v>
      </c>
      <c r="B20" s="150">
        <v>192</v>
      </c>
      <c r="C20" s="150">
        <v>7137.71</v>
      </c>
      <c r="D20" s="151">
        <v>3617.5572916666665</v>
      </c>
      <c r="E20" s="151">
        <v>0.11369322370622145</v>
      </c>
      <c r="F20" s="151">
        <v>3.1376045846582135</v>
      </c>
    </row>
    <row r="21" spans="1:6" ht="14">
      <c r="A21" s="178" t="s">
        <v>255</v>
      </c>
      <c r="B21" s="150">
        <v>117001.05000000002</v>
      </c>
      <c r="C21" s="150">
        <v>85420.27</v>
      </c>
      <c r="D21" s="151">
        <v>-26.991877423322276</v>
      </c>
      <c r="E21" s="151">
        <v>69.282429955795848</v>
      </c>
      <c r="F21" s="151">
        <v>37.549162234770321</v>
      </c>
    </row>
    <row r="22" spans="1:6" ht="15" customHeight="1" thickBot="1">
      <c r="A22" s="236" t="s">
        <v>256</v>
      </c>
      <c r="B22" s="165">
        <v>5515</v>
      </c>
      <c r="C22" s="165">
        <v>3265</v>
      </c>
      <c r="D22" s="151">
        <v>-40.797824116047146</v>
      </c>
      <c r="E22" s="237">
        <v>3.2657194205198503</v>
      </c>
      <c r="F22" s="237">
        <v>1.435233284752262</v>
      </c>
    </row>
    <row r="23" spans="1:6" ht="14.5" thickBot="1">
      <c r="A23" s="365" t="s">
        <v>9</v>
      </c>
      <c r="B23" s="391">
        <v>168875.5</v>
      </c>
      <c r="C23" s="391">
        <v>227489.14999999997</v>
      </c>
      <c r="D23" s="397">
        <v>34.708202196292518</v>
      </c>
      <c r="E23" s="397">
        <v>100</v>
      </c>
      <c r="F23" s="376">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2:AU23"/>
  <sheetViews>
    <sheetView zoomScaleNormal="100" workbookViewId="0">
      <selection activeCell="I19" sqref="I19"/>
    </sheetView>
  </sheetViews>
  <sheetFormatPr defaultColWidth="9.1796875" defaultRowHeight="11.5"/>
  <cols>
    <col min="1" max="1" width="30.453125" style="63" customWidth="1"/>
    <col min="2" max="2" width="12.453125" style="63" bestFit="1" customWidth="1"/>
    <col min="3" max="3" width="12.81640625" style="63" customWidth="1"/>
    <col min="4" max="4" width="13.7265625" style="63" customWidth="1"/>
    <col min="5" max="5" width="10.81640625" style="63" customWidth="1"/>
    <col min="6" max="6" width="10.453125" style="63" customWidth="1"/>
    <col min="7" max="16384" width="9.1796875" style="63"/>
  </cols>
  <sheetData>
    <row r="2" spans="1:47" s="60" customFormat="1" ht="17.25" customHeight="1">
      <c r="A2" s="480" t="s">
        <v>199</v>
      </c>
      <c r="B2" s="480"/>
      <c r="C2" s="480"/>
      <c r="D2" s="480"/>
      <c r="E2" s="480"/>
      <c r="F2" s="48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477" t="s">
        <v>200</v>
      </c>
      <c r="B3" s="477"/>
      <c r="C3" s="477"/>
      <c r="D3" s="477"/>
      <c r="E3" s="477"/>
      <c r="F3" s="47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1"/>
      <c r="B5" s="309"/>
      <c r="C5" s="340"/>
      <c r="D5" s="321" t="s">
        <v>50</v>
      </c>
      <c r="E5" s="482" t="s">
        <v>12</v>
      </c>
      <c r="F5" s="483"/>
    </row>
    <row r="6" spans="1:47" ht="12" customHeight="1">
      <c r="A6" s="319" t="s">
        <v>260</v>
      </c>
      <c r="B6" s="486" t="s">
        <v>251</v>
      </c>
      <c r="C6" s="487"/>
      <c r="D6" s="321" t="s">
        <v>14</v>
      </c>
      <c r="E6" s="482" t="s">
        <v>14</v>
      </c>
      <c r="F6" s="483"/>
    </row>
    <row r="7" spans="1:47" ht="12" customHeight="1">
      <c r="A7" s="373" t="s">
        <v>35</v>
      </c>
      <c r="B7" s="488" t="s">
        <v>252</v>
      </c>
      <c r="C7" s="489"/>
      <c r="D7" s="312" t="s">
        <v>51</v>
      </c>
      <c r="E7" s="478" t="s">
        <v>18</v>
      </c>
      <c r="F7" s="479"/>
    </row>
    <row r="8" spans="1:47" ht="12" customHeight="1">
      <c r="A8" s="312"/>
      <c r="B8" s="309"/>
      <c r="C8" s="340"/>
      <c r="D8" s="312" t="s">
        <v>19</v>
      </c>
      <c r="E8" s="478" t="s">
        <v>19</v>
      </c>
      <c r="F8" s="479"/>
    </row>
    <row r="9" spans="1:47" ht="12" thickBot="1">
      <c r="A9" s="65" t="str">
        <f>' F4'!A10</f>
        <v>Janar - Maj / January - May</v>
      </c>
      <c r="B9" s="66">
        <v>2018</v>
      </c>
      <c r="C9" s="222">
        <v>2019</v>
      </c>
      <c r="D9" s="66" t="s">
        <v>374</v>
      </c>
      <c r="E9" s="66">
        <v>2018</v>
      </c>
      <c r="F9" s="222">
        <v>2019</v>
      </c>
    </row>
    <row r="10" spans="1:47" ht="14.5" thickBot="1">
      <c r="A10" s="474" t="s">
        <v>328</v>
      </c>
      <c r="B10" s="474"/>
      <c r="C10" s="474"/>
      <c r="D10" s="474"/>
      <c r="E10" s="474"/>
      <c r="F10" s="474"/>
    </row>
    <row r="11" spans="1:47" ht="15" customHeight="1">
      <c r="A11" s="177" t="s">
        <v>315</v>
      </c>
      <c r="B11" s="150">
        <v>2922.8</v>
      </c>
      <c r="C11" s="150">
        <v>121039.88999999998</v>
      </c>
      <c r="D11" s="151">
        <v>4041.2306692212937</v>
      </c>
      <c r="E11" s="151">
        <v>3.4217984841121117E-2</v>
      </c>
      <c r="F11" s="151">
        <v>1.2800796527165859</v>
      </c>
    </row>
    <row r="12" spans="1:47" ht="14">
      <c r="A12" s="178" t="s">
        <v>42</v>
      </c>
      <c r="B12" s="150">
        <v>2098052.58</v>
      </c>
      <c r="C12" s="150">
        <v>1463479.4100000001</v>
      </c>
      <c r="D12" s="151">
        <v>-30.245818243506552</v>
      </c>
      <c r="E12" s="151">
        <v>24.562450861610458</v>
      </c>
      <c r="F12" s="151">
        <v>15.477296079091566</v>
      </c>
    </row>
    <row r="13" spans="1:47" ht="14">
      <c r="A13" s="178" t="s">
        <v>312</v>
      </c>
      <c r="B13" s="150">
        <v>359109.46</v>
      </c>
      <c r="C13" s="150">
        <v>646939</v>
      </c>
      <c r="D13" s="151">
        <v>80.150921114692991</v>
      </c>
      <c r="E13" s="151">
        <v>4.204188469475568</v>
      </c>
      <c r="F13" s="151">
        <v>6.8418225631964429</v>
      </c>
    </row>
    <row r="14" spans="1:47" ht="14">
      <c r="A14" s="178" t="s">
        <v>253</v>
      </c>
      <c r="B14" s="150">
        <v>1867138.7999999998</v>
      </c>
      <c r="C14" s="150">
        <v>1825615.3599999999</v>
      </c>
      <c r="D14" s="151">
        <v>-2.2239075102504446</v>
      </c>
      <c r="E14" s="151">
        <v>21.859082781808219</v>
      </c>
      <c r="F14" s="151">
        <v>19.307131525176246</v>
      </c>
    </row>
    <row r="15" spans="1:47" ht="14">
      <c r="A15" s="179" t="s">
        <v>34</v>
      </c>
      <c r="B15" s="150">
        <v>417704.79000000004</v>
      </c>
      <c r="C15" s="150">
        <v>311634.61</v>
      </c>
      <c r="D15" s="151">
        <v>-25.393575208941233</v>
      </c>
      <c r="E15" s="151">
        <v>4.8901793390870667</v>
      </c>
      <c r="F15" s="151">
        <v>3.2957492223701519</v>
      </c>
    </row>
    <row r="16" spans="1:47" ht="14">
      <c r="A16" s="178" t="s">
        <v>261</v>
      </c>
      <c r="B16" s="150">
        <v>403384.84119999997</v>
      </c>
      <c r="C16" s="150">
        <v>348485.22340000037</v>
      </c>
      <c r="D16" s="151">
        <v>-13.60973744989592</v>
      </c>
      <c r="E16" s="151">
        <v>4.7225319492677045</v>
      </c>
      <c r="F16" s="151">
        <v>3.6854696724091069</v>
      </c>
    </row>
    <row r="17" spans="1:6" ht="14">
      <c r="A17" s="178" t="s">
        <v>309</v>
      </c>
      <c r="B17" s="150">
        <v>144238.94</v>
      </c>
      <c r="C17" s="150">
        <v>486581.20000000007</v>
      </c>
      <c r="D17" s="151">
        <v>237.34385457907558</v>
      </c>
      <c r="E17" s="151">
        <v>1.688643034904673</v>
      </c>
      <c r="F17" s="151">
        <v>5.1459291107619132</v>
      </c>
    </row>
    <row r="18" spans="1:6" ht="14">
      <c r="A18" s="178" t="s">
        <v>301</v>
      </c>
      <c r="B18" s="150">
        <v>598290.5</v>
      </c>
      <c r="C18" s="150">
        <v>1097359.72</v>
      </c>
      <c r="D18" s="151">
        <v>83.41586904689278</v>
      </c>
      <c r="E18" s="151">
        <v>7.004343526613785</v>
      </c>
      <c r="F18" s="151">
        <v>11.605329856816377</v>
      </c>
    </row>
    <row r="19" spans="1:6" ht="14">
      <c r="A19" s="178" t="s">
        <v>262</v>
      </c>
      <c r="B19" s="150">
        <v>1411814.6</v>
      </c>
      <c r="C19" s="150">
        <v>1692690.97</v>
      </c>
      <c r="D19" s="151">
        <v>19.894706429583596</v>
      </c>
      <c r="E19" s="151">
        <v>16.528483160419281</v>
      </c>
      <c r="F19" s="151">
        <v>17.901365153538233</v>
      </c>
    </row>
    <row r="20" spans="1:6" ht="14">
      <c r="A20" s="178" t="s">
        <v>254</v>
      </c>
      <c r="B20" s="150">
        <v>33865.660000000003</v>
      </c>
      <c r="C20" s="150">
        <v>39847.5</v>
      </c>
      <c r="D20" s="151">
        <v>17.663438421102672</v>
      </c>
      <c r="E20" s="151">
        <v>0.39647414825323724</v>
      </c>
      <c r="F20" s="151">
        <v>0.42141457631549534</v>
      </c>
    </row>
    <row r="21" spans="1:6" ht="14">
      <c r="A21" s="178" t="s">
        <v>255</v>
      </c>
      <c r="B21" s="150">
        <v>816841.11999999895</v>
      </c>
      <c r="C21" s="150">
        <v>930685.52999998571</v>
      </c>
      <c r="D21" s="151">
        <v>13.937154632958105</v>
      </c>
      <c r="E21" s="151">
        <v>9.5629728554004227</v>
      </c>
      <c r="F21" s="151">
        <v>9.8426362584329308</v>
      </c>
    </row>
    <row r="22" spans="1:6" ht="14.5" thickBot="1">
      <c r="A22" s="236" t="s">
        <v>256</v>
      </c>
      <c r="B22" s="235">
        <v>388342.89000000007</v>
      </c>
      <c r="C22" s="235">
        <v>491294.58</v>
      </c>
      <c r="D22" s="237">
        <v>26.510512397948084</v>
      </c>
      <c r="E22" s="237">
        <v>4.54643188831845</v>
      </c>
      <c r="F22" s="237">
        <v>5.1957763291749606</v>
      </c>
    </row>
    <row r="23" spans="1:6" ht="14.25" customHeight="1" thickBot="1">
      <c r="A23" s="365" t="s">
        <v>9</v>
      </c>
      <c r="B23" s="391">
        <v>8541706.9812000003</v>
      </c>
      <c r="C23" s="391">
        <v>9455652.9933999851</v>
      </c>
      <c r="D23" s="397">
        <v>10.699805252176731</v>
      </c>
      <c r="E23" s="397">
        <v>99.999999999999986</v>
      </c>
      <c r="F23" s="376">
        <v>100.00000000000003</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2:F23"/>
  <sheetViews>
    <sheetView zoomScaleNormal="100" workbookViewId="0">
      <selection activeCell="H16" sqref="H16"/>
    </sheetView>
  </sheetViews>
  <sheetFormatPr defaultColWidth="9.1796875" defaultRowHeight="12.5"/>
  <cols>
    <col min="1" max="1" width="30.81640625" style="111" customWidth="1"/>
    <col min="2" max="2" width="15" style="111" customWidth="1"/>
    <col min="3" max="3" width="12.1796875" style="111" customWidth="1"/>
    <col min="4" max="4" width="13.54296875" style="111" customWidth="1"/>
    <col min="5" max="5" width="11.26953125" style="111" bestFit="1" customWidth="1"/>
    <col min="6" max="6" width="10.54296875" style="111" customWidth="1"/>
    <col min="7" max="16384" width="9.1796875" style="111"/>
  </cols>
  <sheetData>
    <row r="2" spans="1:6" ht="15.75" customHeight="1">
      <c r="A2" s="480" t="s">
        <v>201</v>
      </c>
      <c r="B2" s="480"/>
      <c r="C2" s="480"/>
      <c r="D2" s="480"/>
      <c r="E2" s="480"/>
      <c r="F2" s="480"/>
    </row>
    <row r="3" spans="1:6" ht="15.5">
      <c r="A3" s="477" t="s">
        <v>151</v>
      </c>
      <c r="B3" s="477"/>
      <c r="C3" s="477"/>
      <c r="D3" s="477"/>
      <c r="E3" s="477"/>
      <c r="F3" s="477"/>
    </row>
    <row r="5" spans="1:6">
      <c r="A5" s="321"/>
      <c r="B5" s="309"/>
      <c r="C5" s="340"/>
      <c r="D5" s="321" t="s">
        <v>50</v>
      </c>
      <c r="E5" s="482" t="s">
        <v>12</v>
      </c>
      <c r="F5" s="483"/>
    </row>
    <row r="6" spans="1:6" ht="14">
      <c r="A6" s="319" t="s">
        <v>260</v>
      </c>
      <c r="B6" s="486" t="s">
        <v>251</v>
      </c>
      <c r="C6" s="487"/>
      <c r="D6" s="321" t="s">
        <v>14</v>
      </c>
      <c r="E6" s="482" t="s">
        <v>14</v>
      </c>
      <c r="F6" s="483"/>
    </row>
    <row r="7" spans="1:6" ht="14">
      <c r="A7" s="373" t="s">
        <v>35</v>
      </c>
      <c r="B7" s="488" t="s">
        <v>252</v>
      </c>
      <c r="C7" s="489"/>
      <c r="D7" s="312" t="s">
        <v>51</v>
      </c>
      <c r="E7" s="478" t="s">
        <v>18</v>
      </c>
      <c r="F7" s="479"/>
    </row>
    <row r="8" spans="1:6">
      <c r="A8" s="312"/>
      <c r="B8" s="309"/>
      <c r="C8" s="340"/>
      <c r="D8" s="312" t="s">
        <v>19</v>
      </c>
      <c r="E8" s="478" t="s">
        <v>19</v>
      </c>
      <c r="F8" s="479"/>
    </row>
    <row r="9" spans="1:6" ht="13" thickBot="1">
      <c r="A9" s="65" t="str">
        <f>' F4'!A10</f>
        <v>Janar - Maj / January - May</v>
      </c>
      <c r="B9" s="66">
        <v>2018</v>
      </c>
      <c r="C9" s="222">
        <v>2019</v>
      </c>
      <c r="D9" s="66" t="s">
        <v>374</v>
      </c>
      <c r="E9" s="66">
        <v>2018</v>
      </c>
      <c r="F9" s="222">
        <v>2019</v>
      </c>
    </row>
    <row r="10" spans="1:6" ht="14.5" thickBot="1">
      <c r="A10" s="474" t="s">
        <v>340</v>
      </c>
      <c r="B10" s="474"/>
      <c r="C10" s="474"/>
      <c r="D10" s="474"/>
      <c r="E10" s="474"/>
      <c r="F10" s="474"/>
    </row>
    <row r="11" spans="1:6" ht="14">
      <c r="A11" s="177" t="s">
        <v>315</v>
      </c>
      <c r="B11" s="150">
        <v>0</v>
      </c>
      <c r="C11" s="150">
        <v>307.5</v>
      </c>
      <c r="D11" s="151" t="e">
        <v>#DIV/0!</v>
      </c>
      <c r="E11" s="151">
        <v>0</v>
      </c>
      <c r="F11" s="453">
        <v>7.3197432354045397E-3</v>
      </c>
    </row>
    <row r="12" spans="1:6" ht="14">
      <c r="A12" s="178" t="s">
        <v>42</v>
      </c>
      <c r="B12" s="150">
        <v>1400314.4300000002</v>
      </c>
      <c r="C12" s="159">
        <v>925454.91</v>
      </c>
      <c r="D12" s="151">
        <v>-33.910920992223161</v>
      </c>
      <c r="E12" s="151">
        <v>31.583777592302837</v>
      </c>
      <c r="F12" s="151">
        <v>22.029568511038754</v>
      </c>
    </row>
    <row r="13" spans="1:6" ht="14">
      <c r="A13" s="178" t="s">
        <v>312</v>
      </c>
      <c r="B13" s="150">
        <v>34729</v>
      </c>
      <c r="C13" s="150">
        <v>891.44</v>
      </c>
      <c r="D13" s="151">
        <v>-97.433153848368804</v>
      </c>
      <c r="E13" s="151">
        <v>0.78330479819670584</v>
      </c>
      <c r="F13" s="151">
        <v>2.1219876129330156E-2</v>
      </c>
    </row>
    <row r="14" spans="1:6" ht="14">
      <c r="A14" s="178" t="s">
        <v>253</v>
      </c>
      <c r="B14" s="150">
        <v>1341847.71</v>
      </c>
      <c r="C14" s="150">
        <v>1089538.96</v>
      </c>
      <c r="D14" s="151">
        <v>-18.80308384622872</v>
      </c>
      <c r="E14" s="151">
        <v>30.265073848721869</v>
      </c>
      <c r="F14" s="151">
        <v>25.935432299738853</v>
      </c>
    </row>
    <row r="15" spans="1:6" ht="14">
      <c r="A15" s="179" t="s">
        <v>34</v>
      </c>
      <c r="B15" s="150">
        <v>137145.31</v>
      </c>
      <c r="C15" s="150">
        <v>115053.67</v>
      </c>
      <c r="D15" s="151">
        <v>-16.108199398142009</v>
      </c>
      <c r="E15" s="151">
        <v>3.0932816773640086</v>
      </c>
      <c r="F15" s="151">
        <v>2.7387425128161502</v>
      </c>
    </row>
    <row r="16" spans="1:6" ht="14">
      <c r="A16" s="178" t="s">
        <v>261</v>
      </c>
      <c r="B16" s="150">
        <v>280099.88999999996</v>
      </c>
      <c r="C16" s="150">
        <v>226499.76</v>
      </c>
      <c r="D16" s="151">
        <v>-19.136076776038703</v>
      </c>
      <c r="E16" s="151">
        <v>6.3175901353730159</v>
      </c>
      <c r="F16" s="151">
        <v>5.3916100360349644</v>
      </c>
    </row>
    <row r="17" spans="1:6" s="63" customFormat="1" ht="14">
      <c r="A17" s="178" t="s">
        <v>309</v>
      </c>
      <c r="B17" s="150">
        <v>14919.720000000001</v>
      </c>
      <c r="C17" s="150">
        <v>143533.5</v>
      </c>
      <c r="D17" s="151">
        <v>862.03883182794311</v>
      </c>
      <c r="E17" s="151">
        <v>0.33651093506151503</v>
      </c>
      <c r="F17" s="151">
        <v>3.4166776119640243</v>
      </c>
    </row>
    <row r="18" spans="1:6" ht="14">
      <c r="A18" s="178" t="s">
        <v>301</v>
      </c>
      <c r="B18" s="150">
        <v>198681</v>
      </c>
      <c r="C18" s="150">
        <v>439460</v>
      </c>
      <c r="D18" s="151">
        <v>121.18873973857589</v>
      </c>
      <c r="E18" s="151">
        <v>4.4812053502985894</v>
      </c>
      <c r="F18" s="151">
        <v>10.46092475522237</v>
      </c>
    </row>
    <row r="19" spans="1:6" ht="14">
      <c r="A19" s="178" t="s">
        <v>262</v>
      </c>
      <c r="B19" s="150">
        <v>505851.74</v>
      </c>
      <c r="C19" s="150">
        <v>627629.73</v>
      </c>
      <c r="D19" s="151">
        <v>24.073850175942859</v>
      </c>
      <c r="E19" s="151">
        <v>11.409372429904474</v>
      </c>
      <c r="F19" s="151">
        <v>14.940125107337487</v>
      </c>
    </row>
    <row r="20" spans="1:6" ht="14">
      <c r="A20" s="178" t="s">
        <v>254</v>
      </c>
      <c r="B20" s="150">
        <v>14012.1</v>
      </c>
      <c r="C20" s="150">
        <v>12089.66</v>
      </c>
      <c r="D20" s="151">
        <v>-13.719856409817233</v>
      </c>
      <c r="E20" s="151">
        <v>0.31603976972593689</v>
      </c>
      <c r="F20" s="151">
        <v>0.28778278700273441</v>
      </c>
    </row>
    <row r="21" spans="1:6" ht="14">
      <c r="A21" s="178" t="s">
        <v>255</v>
      </c>
      <c r="B21" s="150">
        <v>349476.97000000032</v>
      </c>
      <c r="C21" s="150">
        <v>441306.90000000014</v>
      </c>
      <c r="D21" s="151">
        <v>26.276389542921731</v>
      </c>
      <c r="E21" s="151">
        <v>7.8823745993333088</v>
      </c>
      <c r="F21" s="151">
        <v>10.504888442316581</v>
      </c>
    </row>
    <row r="22" spans="1:6" ht="14.5" thickBot="1">
      <c r="A22" s="236" t="s">
        <v>256</v>
      </c>
      <c r="B22" s="235">
        <v>156573</v>
      </c>
      <c r="C22" s="235">
        <v>179201</v>
      </c>
      <c r="D22" s="237">
        <v>14.452044733127689</v>
      </c>
      <c r="E22" s="237">
        <v>3.5314688637177238</v>
      </c>
      <c r="F22" s="237">
        <v>4.2657083171633454</v>
      </c>
    </row>
    <row r="23" spans="1:6" ht="14.5" thickBot="1">
      <c r="A23" s="365" t="s">
        <v>9</v>
      </c>
      <c r="B23" s="391">
        <v>4433650.870000001</v>
      </c>
      <c r="C23" s="391">
        <v>4200967.03</v>
      </c>
      <c r="D23" s="397">
        <v>-5.2481317727212211</v>
      </c>
      <c r="E23" s="397">
        <v>99.999999999999972</v>
      </c>
      <c r="F23" s="376">
        <v>100.00000000000001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activeCell="H8" sqref="H8"/>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52"/>
      <c r="B1" s="52"/>
      <c r="C1" s="52"/>
      <c r="D1" s="53"/>
      <c r="E1" s="53"/>
    </row>
    <row r="2" spans="1:5" ht="25.5" customHeight="1">
      <c r="A2" s="168" t="s">
        <v>110</v>
      </c>
      <c r="B2" s="53"/>
      <c r="C2" s="54"/>
      <c r="D2" s="53"/>
      <c r="E2" s="51"/>
    </row>
    <row r="3" spans="1:5" ht="14.25" customHeight="1">
      <c r="A3" s="53"/>
      <c r="B3" s="462"/>
      <c r="C3" s="462"/>
      <c r="D3" s="53"/>
      <c r="E3" s="53"/>
    </row>
    <row r="4" spans="1:5" ht="18.75" customHeight="1">
      <c r="A4" s="518" t="s">
        <v>141</v>
      </c>
      <c r="B4" s="518"/>
      <c r="C4" s="518"/>
      <c r="D4" s="48"/>
      <c r="E4" s="170"/>
    </row>
    <row r="5" spans="1:5" ht="78.75" customHeight="1">
      <c r="A5" s="460" t="s">
        <v>408</v>
      </c>
      <c r="B5" s="460"/>
      <c r="C5" s="460"/>
      <c r="D5" s="460"/>
      <c r="E5" s="460"/>
    </row>
    <row r="6" spans="1:5" s="58" customFormat="1" ht="45.75" customHeight="1">
      <c r="A6" s="460" t="s">
        <v>409</v>
      </c>
      <c r="B6" s="460"/>
      <c r="C6" s="460"/>
      <c r="D6" s="460"/>
      <c r="E6" s="266"/>
    </row>
    <row r="7" spans="1:5" s="58" customFormat="1" ht="45.75" customHeight="1">
      <c r="A7" s="520" t="s">
        <v>410</v>
      </c>
      <c r="B7" s="520"/>
      <c r="C7" s="520"/>
      <c r="D7" s="520"/>
      <c r="E7" s="417"/>
    </row>
    <row r="8" spans="1:5" s="58" customFormat="1" ht="49" customHeight="1">
      <c r="A8" s="520" t="s">
        <v>411</v>
      </c>
      <c r="B8" s="520"/>
      <c r="C8" s="520"/>
      <c r="D8" s="520"/>
      <c r="E8" s="456"/>
    </row>
    <row r="9" spans="1:5" s="58" customFormat="1" ht="31.5" customHeight="1">
      <c r="A9" s="173" t="s">
        <v>5</v>
      </c>
      <c r="B9" s="174"/>
      <c r="C9" s="174"/>
      <c r="D9" s="174"/>
      <c r="E9" s="174"/>
    </row>
    <row r="10" spans="1:5" s="58" customFormat="1" ht="13.5" customHeight="1">
      <c r="A10" s="519" t="s">
        <v>112</v>
      </c>
      <c r="B10" s="519"/>
      <c r="C10" s="519"/>
      <c r="D10" s="519"/>
      <c r="E10" s="519"/>
    </row>
    <row r="11" spans="1:5" s="58" customFormat="1" ht="15" customHeight="1">
      <c r="A11" s="460" t="s">
        <v>281</v>
      </c>
      <c r="B11" s="460"/>
      <c r="C11" s="460"/>
      <c r="D11" s="460"/>
      <c r="E11" s="460"/>
    </row>
    <row r="12" spans="1:5" s="58" customFormat="1" ht="39" customHeight="1">
      <c r="A12" s="521" t="s">
        <v>228</v>
      </c>
      <c r="B12" s="521"/>
      <c r="C12" s="521"/>
      <c r="D12" s="521"/>
      <c r="E12" s="266"/>
    </row>
    <row r="13" spans="1:5" ht="50.25" customHeight="1">
      <c r="A13" s="517" t="s">
        <v>316</v>
      </c>
      <c r="B13" s="517"/>
      <c r="C13" s="517"/>
      <c r="D13" s="517"/>
      <c r="E13" s="58"/>
    </row>
    <row r="14" spans="1:5" ht="33.75" customHeight="1">
      <c r="A14" s="58"/>
      <c r="B14" s="175"/>
      <c r="C14" s="58"/>
      <c r="D14" s="58"/>
      <c r="E14" s="58"/>
    </row>
    <row r="15" spans="1:5" ht="48" customHeight="1">
      <c r="A15" s="267"/>
    </row>
    <row r="19" spans="2:2">
      <c r="B19" s="55"/>
    </row>
    <row r="20" spans="2:2" ht="14.25" customHeight="1"/>
    <row r="21" spans="2:2" ht="31.5" customHeight="1"/>
  </sheetData>
  <mergeCells count="11">
    <mergeCell ref="A13:D13"/>
    <mergeCell ref="B3:C3"/>
    <mergeCell ref="A4:C4"/>
    <mergeCell ref="A5:E5"/>
    <mergeCell ref="A6:D6"/>
    <mergeCell ref="A10:C10"/>
    <mergeCell ref="A7:D7"/>
    <mergeCell ref="D10:E10"/>
    <mergeCell ref="A11:E11"/>
    <mergeCell ref="A12:D12"/>
    <mergeCell ref="A8:D8"/>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30</vt:i4>
      </vt:variant>
    </vt:vector>
  </HeadingPairs>
  <TitlesOfParts>
    <vt:vector size="63"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2019-07-15T09:24:08Z</dcterms:modified>
</cp:coreProperties>
</file>