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 Offsite supervision\Raportet Neziri\08 Gusht\August\August\"/>
    </mc:Choice>
  </mc:AlternateContent>
  <bookViews>
    <workbookView xWindow="0" yWindow="0" windowWidth="19200" windowHeight="7190" tabRatio="965" firstSheet="1" activeTab="1"/>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r:id="rId35"/>
    <sheet name="Sheet2" sheetId="161" r:id="rId36"/>
    <sheet name="June" sheetId="162" r:id="rId37"/>
    <sheet name="July" sheetId="163" r:id="rId38"/>
    <sheet name="August" sheetId="164" r:id="rId39"/>
    <sheet name="Sheet1" sheetId="165" r:id="rId40"/>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'F24'!$A$2:$J$41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Shënime!$A$1:$B$33</definedName>
    <definedName name="_xlnm.Print_Area" localSheetId="33">Sqarime!$A$1:$E$12</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J29" i="162" l="1"/>
  <c r="J29" i="165"/>
  <c r="K27" i="164"/>
  <c r="J32" i="164"/>
  <c r="J29" i="163"/>
  <c r="J26" i="164"/>
  <c r="J28" i="163"/>
  <c r="J24" i="164"/>
  <c r="J22" i="164"/>
  <c r="J20" i="164"/>
  <c r="J18" i="164"/>
  <c r="J16" i="164"/>
  <c r="J14" i="164"/>
  <c r="J12" i="164"/>
  <c r="J8" i="164"/>
  <c r="J4" i="164"/>
  <c r="J27" i="164" s="1"/>
  <c r="J6" i="164"/>
  <c r="J4" i="161"/>
  <c r="J4" i="163"/>
  <c r="J7" i="162" l="1"/>
  <c r="J5" i="162"/>
  <c r="J22" i="163"/>
  <c r="J24" i="163"/>
  <c r="J26" i="163"/>
  <c r="J20" i="163"/>
  <c r="J18" i="163"/>
  <c r="J16" i="163"/>
  <c r="J14" i="163"/>
  <c r="J12" i="163"/>
  <c r="J8" i="163"/>
  <c r="J6" i="163"/>
  <c r="J28" i="161" l="1"/>
  <c r="J26" i="161"/>
  <c r="J27" i="162"/>
  <c r="J25" i="162"/>
  <c r="J23" i="162"/>
  <c r="J21" i="162"/>
  <c r="J19" i="162"/>
  <c r="J17" i="162"/>
  <c r="J15" i="162"/>
  <c r="J13" i="162"/>
  <c r="J11" i="162"/>
  <c r="J9" i="162"/>
  <c r="J6" i="161"/>
  <c r="B11" i="134" l="1"/>
  <c r="C11" i="134"/>
  <c r="B12" i="134" l="1"/>
  <c r="J8" i="161" l="1"/>
  <c r="J10" i="161"/>
  <c r="J12" i="161"/>
  <c r="J14" i="161"/>
  <c r="J16" i="161"/>
  <c r="J18" i="161"/>
  <c r="J20" i="161"/>
  <c r="J22" i="161"/>
  <c r="J24" i="161"/>
  <c r="C28" i="134" l="1"/>
  <c r="B28" i="134"/>
  <c r="B29" i="134"/>
  <c r="C29" i="134"/>
  <c r="B43" i="134"/>
  <c r="B44" i="134"/>
  <c r="C44" i="134"/>
  <c r="B42" i="134"/>
  <c r="C42" i="134"/>
  <c r="B27" i="134"/>
  <c r="C27" i="134"/>
  <c r="C31" i="134"/>
  <c r="B30" i="134"/>
  <c r="C30" i="134"/>
  <c r="B26" i="134"/>
  <c r="C26" i="134"/>
  <c r="C12" i="134"/>
  <c r="D11" i="134"/>
  <c r="A40" i="134"/>
  <c r="A24" i="134"/>
  <c r="A9" i="134"/>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D28" i="134" l="1"/>
  <c r="D30" i="134"/>
  <c r="D31" i="134"/>
  <c r="D26" i="134"/>
  <c r="D43" i="134"/>
  <c r="D27" i="134"/>
  <c r="C13" i="134"/>
  <c r="D42" i="134"/>
  <c r="D44" i="134"/>
  <c r="D12" i="134"/>
  <c r="D29" i="134"/>
  <c r="B13" i="134"/>
  <c r="D13" i="134" l="1"/>
</calcChain>
</file>

<file path=xl/sharedStrings.xml><?xml version="1.0" encoding="utf-8"?>
<sst xmlns="http://schemas.openxmlformats.org/spreadsheetml/2006/main" count="1534" uniqueCount="487">
  <si>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</si>
  <si>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</si>
  <si>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</si>
  <si>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</si>
  <si>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</si>
  <si>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</si>
  <si>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</si>
  <si>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</si>
  <si>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</si>
  <si>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</si>
  <si>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</si>
  <si>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</si>
  <si>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</si>
  <si>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</si>
  <si>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</si>
  <si>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</si>
  <si>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</si>
  <si>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</si>
  <si>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</si>
  <si>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</si>
  <si>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</si>
  <si>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</si>
  <si>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</si>
  <si>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</si>
  <si>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</si>
  <si>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</si>
  <si>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</si>
  <si>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</si>
  <si>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</si>
  <si>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</si>
  <si>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</si>
  <si>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</si>
  <si>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</si>
  <si>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</si>
  <si>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</si>
  <si>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</si>
  <si>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</si>
  <si>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</si>
  <si>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</si>
  <si>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</si>
  <si>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</si>
  <si>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</si>
  <si>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</si>
  <si>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</si>
  <si>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</si>
  <si>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</si>
  <si>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</si>
  <si>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</si>
  <si>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</si>
  <si>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</si>
  <si>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</si>
  <si>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</si>
  <si>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</si>
  <si>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</si>
  <si>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</si>
  <si>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</si>
  <si>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</si>
  <si>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</si>
  <si>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</si>
  <si>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</si>
  <si>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</si>
  <si>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</si>
  <si>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</si>
  <si>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</si>
  <si>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</si>
  <si>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</si>
  <si>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</si>
  <si>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</si>
  <si>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</si>
  <si>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</si>
  <si>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</si>
  <si>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</si>
  <si>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</si>
  <si>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</si>
  <si>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</si>
  <si>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</si>
  <si>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</si>
  <si>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</si>
  <si>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</si>
  <si>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</si>
  <si>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</si>
  <si>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</si>
  <si>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</si>
  <si>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</si>
  <si>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</si>
  <si>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</si>
  <si>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</si>
  <si>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</si>
  <si>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</si>
  <si>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</si>
  <si>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</si>
  <si>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</si>
  <si>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</si>
  <si>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</si>
  <si>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</si>
  <si>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</si>
  <si>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</si>
  <si>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</si>
  <si>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</si>
  <si>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</si>
  <si>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</si>
  <si>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</si>
  <si>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</si>
  <si>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</si>
  <si>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</si>
  <si>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</si>
  <si>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</si>
  <si>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</si>
  <si>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</si>
  <si>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</si>
  <si>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</si>
  <si>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</si>
  <si>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</si>
  <si>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</si>
  <si>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</si>
  <si>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</si>
  <si>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</si>
  <si>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</si>
  <si>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</si>
  <si>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</si>
  <si>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</si>
  <si>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</si>
  <si>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</si>
  <si>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</si>
  <si>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</si>
  <si>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</si>
  <si>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</si>
  <si>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</si>
  <si>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</si>
  <si>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</si>
  <si>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</si>
  <si>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</si>
  <si>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</si>
  <si>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</si>
  <si>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</si>
  <si>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</si>
  <si>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</si>
  <si>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</si>
  <si>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</si>
  <si>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</si>
  <si>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</si>
  <si>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</si>
  <si>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</si>
  <si>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</si>
  <si>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</si>
  <si>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</si>
  <si>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</si>
  <si>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</si>
  <si>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</si>
  <si>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</si>
  <si>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</si>
  <si>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</si>
  <si>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</si>
  <si>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</si>
  <si>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</si>
  <si>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</si>
  <si>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</si>
  <si>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</si>
  <si>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</si>
  <si>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</si>
  <si>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</si>
  <si>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</si>
  <si>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</si>
  <si>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</si>
  <si>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</si>
  <si>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</si>
  <si>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</si>
  <si>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</si>
  <si>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</si>
  <si>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</si>
  <si>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</si>
  <si>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</si>
  <si>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</si>
  <si>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</si>
  <si>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</si>
  <si>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</si>
  <si>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</si>
  <si>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</si>
  <si>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</si>
  <si>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</si>
  <si>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</si>
  <si>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</si>
  <si>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</si>
  <si>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</si>
  <si>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</si>
  <si>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</si>
  <si>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</si>
  <si>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</si>
  <si>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</si>
  <si>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</si>
  <si>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</si>
  <si>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</si>
  <si>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</si>
  <si>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Primet e Shkruara Bruto  në Sigurimin MTPL e Brendëshme</t>
  </si>
  <si>
    <t>Gross Written Premiums in DMTPL Insurance</t>
  </si>
  <si>
    <t>Dëmet e Paguara në Sigurimin MTPL e Brendëshme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</si>
  <si>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</si>
  <si>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</si>
  <si>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</si>
  <si>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</si>
  <si>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</si>
  <si>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</si>
  <si>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</si>
  <si>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</si>
  <si>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</si>
  <si>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</si>
  <si>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</si>
  <si>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</si>
  <si>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</si>
  <si>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</si>
  <si>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</si>
  <si>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</si>
  <si>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</si>
  <si>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</si>
  <si>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</si>
  <si>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</si>
  <si>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</si>
  <si>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</si>
  <si>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</si>
  <si>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</si>
  <si>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</si>
  <si>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</si>
  <si>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</si>
  <si>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</si>
  <si>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</si>
  <si>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</si>
  <si>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</si>
  <si>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</si>
  <si>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</si>
  <si>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</si>
  <si>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</si>
  <si>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</si>
  <si>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</si>
  <si>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</si>
  <si>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</si>
  <si>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</si>
  <si>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</si>
  <si>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</si>
  <si>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</si>
  <si>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</si>
  <si>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</si>
  <si>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</si>
  <si>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</si>
  <si>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</si>
  <si>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</si>
  <si>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</si>
  <si>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</si>
  <si>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</si>
  <si>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</si>
  <si>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</si>
  <si>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</si>
  <si>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</si>
  <si>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</si>
  <si>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</si>
  <si>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</si>
  <si>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</si>
  <si>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</si>
  <si>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</si>
  <si>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</si>
  <si>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</si>
  <si>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</si>
  <si>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</si>
  <si>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</si>
  <si>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</si>
  <si>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</si>
  <si>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</si>
  <si>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</si>
  <si>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</si>
  <si>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</si>
  <si>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</si>
  <si>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</si>
  <si>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</si>
  <si>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</si>
  <si>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</si>
  <si>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</si>
  <si>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</si>
  <si>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</si>
  <si>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</si>
  <si>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</si>
  <si>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</si>
  <si>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</si>
  <si>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</si>
  <si>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</si>
  <si>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</si>
  <si>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</si>
  <si>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</si>
  <si>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</si>
  <si>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</si>
  <si>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</si>
  <si>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</si>
  <si>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</si>
  <si>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</si>
  <si>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</si>
  <si>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</si>
  <si>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</si>
  <si>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</si>
  <si>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</si>
  <si>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</si>
  <si>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</si>
  <si>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</si>
  <si>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</si>
  <si>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</si>
  <si>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</si>
  <si>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</si>
  <si>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</si>
  <si>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</si>
  <si>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</si>
  <si>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</si>
  <si>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</si>
  <si>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</si>
  <si>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</si>
  <si>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</si>
  <si>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</si>
  <si>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</si>
  <si>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</si>
  <si>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</si>
  <si>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</si>
  <si>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</si>
  <si>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</si>
  <si>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</si>
  <si>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</si>
  <si>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</si>
  <si>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</si>
  <si>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</si>
  <si>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</si>
  <si>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</si>
  <si>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</si>
  <si>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</si>
  <si>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</si>
  <si>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</si>
  <si>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</si>
  <si>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</si>
  <si>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</si>
  <si>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</si>
  <si>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</si>
  <si>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</si>
  <si>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</si>
  <si>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</si>
  <si>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</si>
  <si>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</si>
  <si>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</si>
  <si>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</si>
  <si>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</si>
  <si>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</si>
  <si>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</si>
  <si>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</si>
  <si>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</si>
  <si>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</si>
  <si>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</si>
  <si>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</si>
  <si>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</si>
  <si>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</si>
  <si>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</si>
  <si>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</si>
  <si>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</si>
  <si>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</si>
  <si>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</si>
  <si>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</si>
  <si>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</si>
  <si>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</si>
  <si>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</si>
  <si>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</si>
  <si>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</si>
  <si>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</si>
  <si>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</si>
  <si>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</si>
  <si>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</si>
  <si>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</si>
  <si>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</si>
  <si>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</si>
  <si>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</si>
  <si>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</si>
  <si>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</si>
  <si>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</si>
  <si>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DMTPL Primet e Shkruara Bruto / </t>
    </r>
    <r>
      <rPr>
        <i/>
        <sz val="9"/>
        <rFont val="Times New Roman CE"/>
      </rPr>
      <t>DMTPL Gross Written Premiums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</si>
  <si>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</si>
  <si>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</si>
  <si>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</si>
  <si>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</si>
  <si>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</si>
  <si>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</si>
  <si>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</si>
  <si>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</si>
  <si>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</si>
  <si>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</si>
  <si>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</si>
  <si>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</si>
  <si>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</si>
  <si>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Shkurt / Feb</t>
  </si>
  <si>
    <t>Mars / March</t>
  </si>
  <si>
    <t>Maj / May</t>
  </si>
  <si>
    <t>Shtator / Sep</t>
  </si>
  <si>
    <t>Tetor / Oct</t>
  </si>
  <si>
    <t>Nëntor / Nov</t>
  </si>
  <si>
    <t>Dhjetor / Dec</t>
  </si>
  <si>
    <t>Janar / Jan</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</si>
  <si>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</si>
  <si>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</si>
  <si>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</si>
  <si>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</si>
  <si>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</si>
  <si>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</si>
  <si>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</si>
  <si>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</si>
  <si>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</si>
  <si>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</si>
  <si>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</si>
  <si>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</si>
  <si>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</si>
  <si>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</si>
  <si>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</si>
  <si>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</si>
  <si>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</si>
  <si>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</si>
  <si>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</si>
  <si>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</si>
  <si>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</si>
  <si>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</si>
  <si>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</si>
  <si>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</si>
  <si>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</si>
  <si>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</si>
  <si>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Departamenti i Mbikëqyrjes së Sigurimeve -DRA</t>
  </si>
  <si>
    <t>Korrik / July</t>
  </si>
  <si>
    <t>Nr I kontratave</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</si>
  <si>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për Raportim dhe Analiza). Të gjitha të drejtat janë të rezervuara.</t>
  </si>
  <si>
    <t>Departamenti i Mbikëqyrjes së Sigurimeve - DRA</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</si>
  <si>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</si>
  <si>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</si>
  <si>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</si>
  <si>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</si>
  <si>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</si>
  <si>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</si>
  <si>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</si>
  <si>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</si>
  <si>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</si>
  <si>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</si>
  <si>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</si>
  <si>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</si>
  <si>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</si>
  <si>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</si>
  <si>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</si>
  <si>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</si>
  <si>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</si>
  <si>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</si>
  <si>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</si>
  <si>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</si>
  <si>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</si>
  <si>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</si>
  <si>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</si>
  <si>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</si>
  <si>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</si>
  <si>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</si>
  <si>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</si>
  <si>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</si>
  <si>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2.Kompania SigKos ka ridërguar raportin e dëmeve të korigjuar për Janar/2019 si dhe Qershor/2019 dhe janë bërë sistemimet e mëvonshme. </t>
  </si>
  <si>
    <t>3. Në kuadër të aktivitetit jo-jetë për periudhën raportuese Janar-Korrik 2019 janë të përfshira edhe të dhënat e akumuluara nga 01 janar 2019 deri më 26 prill 2019 të siguruesit “Insig” Sh.A., i cili nga kjo datë i është nënshtruar procesit të likuidimit. Ndërkohë që vetëm pjesa e dëmeve të paguara është përditësuar me të dhënat e periudhës së fundit të raportuara nga likuidatori.</t>
  </si>
  <si>
    <t xml:space="preserve">2. The insurer "Sigkos" Sh.A. has resend the corrected claims report for the month January/2019 and June/2019 and the necessary adjustments have been made later. </t>
  </si>
  <si>
    <t>3. In the activity of non-life for the reporting period January - July 2019 are included the accomulated data from 1 january 2019 until 26 april 2019 of the insurer “Insig” Sh.A., whom from this date has entered into liquidation process. Meanwhile, only the part related to paid claims has been updated with the current reporting period data based on the data reported by the liquidator.</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</si>
  <si>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</si>
  <si>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 xml:space="preserve">Në klasën e sigurimit "Mallrat në Transport" është përfshirë në grupin e sigurimit Motorik në bazë të Udhëzimit nr. 213/019, datë 14.01.2013 Format e reja të raportimeve financiare.
</t>
  </si>
  <si>
    <t xml:space="preserve">The insurance class Goods in transport are included in the class of motor insurance. This is done according to the Regulation on reporting of insures to the CBK documents for the annual and periodic statutory reporting of insurance and reinsurance companies". </t>
  </si>
  <si>
    <t>Janar - Gusht / January - August</t>
  </si>
  <si>
    <t>Gusht / August</t>
  </si>
  <si>
    <t>Maj</t>
  </si>
  <si>
    <t>Qershor</t>
  </si>
  <si>
    <t>Korrik</t>
  </si>
  <si>
    <t>Janar - Gusht 2019</t>
  </si>
  <si>
    <t>January - August 2019</t>
  </si>
  <si>
    <t>Publikuar _Shtator. 2019</t>
  </si>
  <si>
    <t>Published _September. 2019</t>
  </si>
  <si>
    <t xml:space="preserve">Gjatë periudhës Janar - Gusht 2019 tregu i sigurimeve ka pasur një rritje prej 7.96%. Volumi i primeve të shkruara bruto në krahasim me periudhën paraprake është rritur me 5,047,046 euro duke arritur shifrën 68,413,511 euro. </t>
  </si>
  <si>
    <t xml:space="preserve">Numri i kontratave arriti në 833,752 duke shënuar një rritje me 10.97% krahasuar me Janar - Gusht 2018.
</t>
  </si>
  <si>
    <t>Volumi i primeve të shkruara bruto në veprimtarinë e Jo-Jetës kapi shifrën 66,096,360 euro duke shënuar një rritje në masën 7.67% krahasuar me Janar - Gusht 2018.</t>
  </si>
  <si>
    <t>Numri i kontratave në sigurimin e Jo-Jetës kapi shifrën 825,603 duke shënuar një rritje në masën 10.85% krahasuar me Janar - Gusht 2018.</t>
  </si>
  <si>
    <t>Volumi i primeve të shkruara bruto në veprimtarinë e Jetës kapi shifrën 2,317,151 euro duke shënuar një rritje në masën 17.24% krahasuar me Janar - Gusht 2018.</t>
  </si>
  <si>
    <t>Numri i kontratave në sigurimin e Jetës arriti në 8,149 duke shënuar një rritje në masën 24.37% krahasuar me Janar - Gusht 2018.</t>
  </si>
  <si>
    <t>Gjatë periudhës Janar - Gusht 2019, janë paguar gjithsej 31,234,183 euro dëme ose 8.62% më shumë se gjatë periudhës Janar - Gusht 2018.</t>
  </si>
  <si>
    <t>Numri i dëmeve të paguara gjatë Janar - Gusht 2019 në krahasim me periudhën e njejtë të vitit paraprak është ulur me 2,528 më pak dhe arriti shifrën 87,791 nga të cilat 87,582 dëme janë paguar nga kompanitë e sigurimit të Jo-Jetës dhe 209 nga kompanitë e sigurimit të Jetës.</t>
  </si>
  <si>
    <t xml:space="preserve">During January - August 2019 the insurance market experienced an increase by 7.96% compared to January - August 2018. Gross insurance premiums amount to euro 68,413,511 increasing by euro 5,047,046 more than the previous period of last year. </t>
  </si>
  <si>
    <t>The number of insurance policies reached 833,752 which indicate an increase 10.97% compared to January - August 2018.</t>
  </si>
  <si>
    <t>Gross insurance premiums in Non-Life insurance business reached the value of euro 66,096,360 which indicate an increase by 7.67% compared with January - August 2018.</t>
  </si>
  <si>
    <t>The number of Non-Life insurance policies reached 825,603 which are 10.85% more than in January - August 2018.</t>
  </si>
  <si>
    <t>Gross insurance premiums in Life insurance business reached the value of euro 2,317,151 which indicate an increase by 17.24% compared to January - August 2018.</t>
  </si>
  <si>
    <t>The number of Life insurance policies reached 8,149 which indicate an increase by 24.37% compared to the same period of 2018.</t>
  </si>
  <si>
    <t xml:space="preserve">During January - August 2019, the paid claims are in the amount to euro 31,234,183 or 8.629% more than in January - August 2018.
</t>
  </si>
  <si>
    <t xml:space="preserve">During January - August 2019 compared to same period of last year there is a decrease of 2,528 in the number of paid claims, which reached the number of 87,791 paid claims. The Non-Life insurers paid 87,582 claims and Life insurers paid 209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</si>
</sst>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s>
  <fonts count="101">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style="thin">
        <color theme="0" tint="-0.14996795556505021"/>
      </left>
      <right/>
      <top style="medium">
        <color indexed="22"/>
      </top>
      <bottom/>
      <diagonal/>
    </border>
    <border>
      <left style="thin">
        <color theme="0" tint="-0.14996795556505021"/>
      </left>
      <right/>
      <top style="thin">
        <color theme="0" tint="-0.24994659260841701"/>
      </top>
      <bottom style="thin">
        <color theme="0" tint="-0.24994659260841701"/>
      </bottom>
      <diagonal/>
    </border>
    <border>
      <left/>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right/>
      <top style="medium">
        <color theme="0" tint="-0.34998626667073579"/>
      </top>
      <bottom style="thin">
        <color theme="1" tint="0.499984740745262"/>
      </bottom>
      <diagonal/>
    </border>
    <border>
      <left style="thin">
        <color theme="0"/>
      </left>
      <right style="thick">
        <color indexed="22"/>
      </right>
      <top/>
      <bottom/>
      <diagonal/>
    </border>
    <border>
      <left style="thick">
        <color indexed="22"/>
      </left>
      <right style="thin">
        <color theme="0"/>
      </right>
      <top/>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62">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6" fontId="32" fillId="5" borderId="32" xfId="2" quotePrefix="1" applyNumberFormat="1" applyFont="1" applyFill="1" applyBorder="1" applyAlignment="1" applyProtection="1">
      <alignment horizontal="right" wrapText="1"/>
    </xf>
    <xf numFmtId="166" fontId="4" fillId="5" borderId="32" xfId="2" applyNumberFormat="1" applyFont="1" applyFill="1" applyBorder="1" applyAlignment="1" applyProtection="1">
      <alignment horizontal="right" wrapText="1"/>
    </xf>
    <xf numFmtId="166" fontId="4" fillId="7" borderId="32"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Border="1" applyProtection="1">
      <protection locked="0"/>
    </xf>
    <xf numFmtId="0" fontId="83" fillId="2" borderId="0" xfId="33" applyFont="1" applyFill="1" applyBorder="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166" fontId="81" fillId="2" borderId="0" xfId="2" applyNumberFormat="1" applyFont="1" applyFill="1" applyBorder="1" applyAlignment="1" applyProtection="1">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1" fillId="6" borderId="0" xfId="41" applyFont="1" applyFill="1" applyBorder="1" applyAlignment="1" applyProtection="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0" fontId="4" fillId="2" borderId="9" xfId="0" applyFont="1" applyFill="1" applyBorder="1" applyAlignment="1" applyProtection="1">
      <alignment wrapText="1"/>
      <protection locked="0"/>
    </xf>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3" xfId="0" applyNumberFormat="1" applyFont="1" applyFill="1" applyBorder="1" applyAlignment="1" applyProtection="1">
      <alignment horizontal="right" wrapText="1"/>
    </xf>
    <xf numFmtId="167" fontId="44" fillId="10" borderId="33" xfId="2" applyNumberFormat="1" applyFont="1" applyFill="1" applyBorder="1" applyAlignment="1" applyProtection="1">
      <alignment horizontal="right" wrapText="1"/>
    </xf>
    <xf numFmtId="165" fontId="37" fillId="10" borderId="33"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4" xfId="2" applyNumberFormat="1" applyFont="1" applyFill="1" applyBorder="1" applyAlignment="1" applyProtection="1">
      <alignment horizontal="right" wrapText="1"/>
    </xf>
    <xf numFmtId="165" fontId="32" fillId="11" borderId="34" xfId="2" applyFont="1" applyFill="1" applyBorder="1" applyAlignment="1" applyProtection="1">
      <alignment horizontal="right" wrapText="1"/>
    </xf>
    <xf numFmtId="167" fontId="32" fillId="11" borderId="34"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1" xfId="2" applyNumberFormat="1" applyFont="1" applyFill="1" applyBorder="1" applyAlignment="1" applyProtection="1">
      <alignment horizontal="right" wrapText="1"/>
    </xf>
    <xf numFmtId="166" fontId="4" fillId="11" borderId="31"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5" xfId="0" applyFont="1" applyFill="1" applyBorder="1" applyAlignment="1" applyProtection="1">
      <alignment horizontal="center"/>
      <protection locked="0"/>
    </xf>
    <xf numFmtId="166" fontId="37" fillId="10" borderId="35" xfId="0" applyNumberFormat="1" applyFont="1" applyFill="1" applyBorder="1" applyAlignment="1" applyProtection="1">
      <alignment horizontal="left" wrapText="1"/>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166" fontId="42" fillId="10" borderId="36"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7" xfId="0" applyFont="1" applyFill="1" applyBorder="1" applyAlignment="1" applyProtection="1">
      <alignment horizontal="center" vertical="center"/>
      <protection locked="0"/>
    </xf>
    <xf numFmtId="0" fontId="46" fillId="10" borderId="37" xfId="0" applyFont="1" applyFill="1" applyBorder="1" applyAlignment="1" applyProtection="1">
      <alignment horizontal="lef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18" fillId="10" borderId="38" xfId="0" applyFont="1" applyFill="1" applyBorder="1" applyProtection="1">
      <protection locked="0"/>
    </xf>
    <xf numFmtId="166" fontId="37" fillId="10" borderId="38" xfId="0" applyNumberFormat="1" applyFont="1" applyFill="1" applyBorder="1" applyAlignment="1" applyProtection="1">
      <alignment horizontal="left"/>
      <protection locked="0"/>
    </xf>
    <xf numFmtId="166" fontId="37" fillId="10" borderId="38" xfId="2" applyNumberFormat="1" applyFont="1" applyFill="1" applyBorder="1" applyAlignment="1" applyProtection="1">
      <alignment horizontal="right" wrapText="1"/>
    </xf>
    <xf numFmtId="167" fontId="37" fillId="10" borderId="38" xfId="2" applyNumberFormat="1" applyFont="1" applyFill="1" applyBorder="1" applyAlignment="1" applyProtection="1">
      <alignment horizontal="right" wrapText="1"/>
    </xf>
    <xf numFmtId="165" fontId="37" fillId="10" borderId="38" xfId="2" applyNumberFormat="1" applyFont="1" applyFill="1" applyBorder="1" applyAlignment="1" applyProtection="1">
      <alignment horizontal="right" wrapText="1"/>
    </xf>
    <xf numFmtId="0" fontId="37" fillId="10" borderId="38" xfId="0" applyFont="1" applyFill="1" applyBorder="1" applyProtection="1">
      <protection locked="0"/>
    </xf>
    <xf numFmtId="166" fontId="37" fillId="10" borderId="38" xfId="0" applyNumberFormat="1" applyFont="1" applyFill="1" applyBorder="1" applyAlignment="1" applyProtection="1">
      <protection locked="0"/>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46" fillId="10" borderId="39" xfId="0" applyFont="1" applyFill="1" applyBorder="1" applyAlignment="1" applyProtection="1">
      <alignment horizontal="center" vertical="center"/>
      <protection locked="0"/>
    </xf>
    <xf numFmtId="0" fontId="43" fillId="10" borderId="39" xfId="0" applyFont="1" applyFill="1" applyBorder="1" applyAlignment="1" applyProtection="1">
      <alignment wrapText="1"/>
      <protection locked="0"/>
    </xf>
    <xf numFmtId="166" fontId="46" fillId="10" borderId="39" xfId="2" applyNumberFormat="1" applyFont="1" applyFill="1" applyBorder="1" applyAlignment="1" applyProtection="1">
      <alignment horizontal="center" vertical="center" wrapText="1"/>
    </xf>
    <xf numFmtId="167" fontId="46" fillId="10" borderId="39" xfId="45" applyNumberFormat="1" applyFont="1" applyFill="1" applyBorder="1" applyAlignment="1" applyProtection="1">
      <alignment horizontal="right" vertical="center" wrapText="1"/>
    </xf>
    <xf numFmtId="0" fontId="37" fillId="10" borderId="38" xfId="0" applyFont="1" applyFill="1" applyBorder="1" applyAlignment="1" applyProtection="1">
      <alignment horizontal="left"/>
      <protection locked="0"/>
    </xf>
    <xf numFmtId="166" fontId="37" fillId="10" borderId="38" xfId="0" applyNumberFormat="1" applyFont="1" applyFill="1" applyBorder="1" applyAlignment="1" applyProtection="1">
      <alignment horizontal="right" wrapText="1"/>
    </xf>
    <xf numFmtId="40" fontId="37" fillId="10" borderId="38" xfId="2" applyNumberFormat="1" applyFont="1" applyFill="1" applyBorder="1" applyAlignment="1" applyProtection="1">
      <alignment horizontal="right" wrapText="1"/>
    </xf>
    <xf numFmtId="165" fontId="37" fillId="10" borderId="38"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8" xfId="0" applyFont="1" applyFill="1" applyBorder="1" applyAlignment="1" applyProtection="1">
      <alignment horizontal="left" wrapText="1"/>
      <protection locked="0"/>
    </xf>
    <xf numFmtId="168" fontId="37" fillId="10" borderId="40" xfId="2" applyNumberFormat="1" applyFont="1" applyFill="1" applyBorder="1" applyAlignment="1" applyProtection="1">
      <alignment horizontal="right" wrapText="1"/>
    </xf>
    <xf numFmtId="0" fontId="19" fillId="10" borderId="17" xfId="0" applyFont="1" applyFill="1" applyBorder="1" applyAlignment="1" applyProtection="1">
      <alignment horizontal="center"/>
      <protection locked="0"/>
    </xf>
    <xf numFmtId="0" fontId="38" fillId="10" borderId="19" xfId="0" applyFont="1" applyFill="1" applyBorder="1" applyAlignment="1" applyProtection="1">
      <alignment horizontal="left"/>
      <protection locked="0"/>
    </xf>
    <xf numFmtId="166" fontId="42" fillId="10" borderId="38" xfId="2" applyNumberFormat="1" applyFont="1" applyFill="1" applyBorder="1" applyAlignment="1" applyProtection="1">
      <alignment horizontal="right" wrapText="1"/>
    </xf>
    <xf numFmtId="167" fontId="42" fillId="10" borderId="38" xfId="45" applyNumberFormat="1" applyFont="1" applyFill="1" applyBorder="1" applyAlignment="1" applyProtection="1">
      <alignment horizontal="right" wrapText="1"/>
    </xf>
    <xf numFmtId="167" fontId="37" fillId="10" borderId="38" xfId="45" applyNumberFormat="1" applyFont="1" applyFill="1" applyBorder="1" applyAlignment="1" applyProtection="1">
      <alignment horizontal="right" wrapText="1"/>
    </xf>
    <xf numFmtId="0" fontId="19" fillId="10" borderId="41"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41"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2" xfId="0" applyFont="1" applyFill="1" applyBorder="1" applyAlignment="1" applyProtection="1">
      <protection locked="0"/>
    </xf>
    <xf numFmtId="0" fontId="21" fillId="10" borderId="41"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3" xfId="2" applyNumberFormat="1" applyFont="1" applyFill="1" applyBorder="1" applyAlignment="1" applyProtection="1">
      <alignment horizontal="right" wrapText="1"/>
    </xf>
    <xf numFmtId="40" fontId="37" fillId="10" borderId="43" xfId="2" applyNumberFormat="1" applyFont="1" applyFill="1" applyBorder="1" applyAlignment="1" applyProtection="1">
      <alignment horizontal="right" wrapText="1"/>
    </xf>
    <xf numFmtId="165" fontId="37" fillId="10" borderId="43" xfId="2" applyFont="1" applyFill="1" applyBorder="1" applyAlignment="1" applyProtection="1">
      <alignment horizontal="right" wrapText="1"/>
    </xf>
    <xf numFmtId="0" fontId="37" fillId="10" borderId="38" xfId="0" applyFont="1" applyFill="1" applyBorder="1" applyAlignment="1">
      <alignment horizontal="left"/>
    </xf>
    <xf numFmtId="166" fontId="37" fillId="10" borderId="43" xfId="2" applyNumberFormat="1" applyFont="1" applyFill="1" applyBorder="1" applyAlignment="1">
      <alignment wrapText="1"/>
    </xf>
    <xf numFmtId="167" fontId="37" fillId="10" borderId="43"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4" xfId="45" applyNumberFormat="1" applyFont="1" applyFill="1" applyBorder="1" applyAlignment="1" applyProtection="1">
      <alignment horizontal="right" wrapText="1"/>
    </xf>
    <xf numFmtId="0" fontId="21" fillId="10" borderId="45" xfId="0" applyFont="1" applyFill="1" applyBorder="1" applyProtection="1">
      <protection locked="0"/>
    </xf>
    <xf numFmtId="0" fontId="21" fillId="10" borderId="46" xfId="0" applyFont="1" applyFill="1" applyBorder="1" applyAlignment="1" applyProtection="1">
      <alignment horizontal="right"/>
      <protection locked="0"/>
    </xf>
    <xf numFmtId="166" fontId="37" fillId="10" borderId="33"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7" xfId="0" applyFont="1" applyFill="1" applyBorder="1" applyAlignment="1">
      <alignment horizontal="left" vertical="center"/>
    </xf>
    <xf numFmtId="0" fontId="37" fillId="10" borderId="47" xfId="0" applyFont="1" applyFill="1" applyBorder="1" applyAlignment="1">
      <alignment horizontal="left" vertical="center"/>
    </xf>
    <xf numFmtId="0" fontId="37" fillId="10" borderId="48" xfId="0" applyFont="1" applyFill="1" applyBorder="1" applyAlignment="1">
      <alignment vertical="center" wrapText="1"/>
    </xf>
    <xf numFmtId="0" fontId="46" fillId="10" borderId="49" xfId="0" applyFont="1" applyFill="1" applyBorder="1" applyAlignment="1">
      <alignment horizontal="right" vertical="center" wrapText="1"/>
    </xf>
    <xf numFmtId="0" fontId="52" fillId="10" borderId="49" xfId="0" applyFont="1" applyFill="1" applyBorder="1" applyAlignment="1">
      <alignment horizontal="center" vertical="center" wrapText="1"/>
    </xf>
    <xf numFmtId="0" fontId="19" fillId="10" borderId="50" xfId="0" applyFont="1" applyFill="1" applyBorder="1" applyAlignment="1">
      <alignment horizontal="center" vertical="top" wrapText="1"/>
    </xf>
    <xf numFmtId="0" fontId="37" fillId="10" borderId="51" xfId="0" applyFont="1" applyFill="1" applyBorder="1" applyAlignment="1" applyProtection="1">
      <alignment horizontal="left" vertical="top"/>
      <protection locked="0"/>
    </xf>
    <xf numFmtId="0" fontId="37" fillId="10" borderId="52" xfId="0" applyFont="1" applyFill="1" applyBorder="1" applyAlignment="1" applyProtection="1">
      <alignment horizontal="left" vertical="top" wrapText="1"/>
      <protection locked="0"/>
    </xf>
    <xf numFmtId="0" fontId="46" fillId="10" borderId="53" xfId="0" applyFont="1" applyFill="1" applyBorder="1" applyAlignment="1" applyProtection="1">
      <alignment horizontal="center" wrapText="1"/>
      <protection locked="0"/>
    </xf>
    <xf numFmtId="0" fontId="52" fillId="10" borderId="53" xfId="0" applyFont="1" applyFill="1" applyBorder="1" applyAlignment="1" applyProtection="1">
      <alignment horizontal="center" vertical="center" wrapText="1"/>
      <protection locked="0"/>
    </xf>
    <xf numFmtId="0" fontId="46" fillId="10" borderId="53"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51" fillId="6" borderId="0" xfId="0" applyFont="1" applyFill="1" applyAlignment="1">
      <alignment horizontal="left" vertical="top"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166" fontId="37" fillId="10" borderId="43" xfId="2" applyNumberFormat="1" applyFont="1" applyFill="1" applyBorder="1" applyAlignment="1">
      <alignment horizontal="right" wrapText="1"/>
    </xf>
    <xf numFmtId="0" fontId="84" fillId="2" borderId="54" xfId="33" applyFont="1" applyFill="1" applyBorder="1" applyAlignment="1" applyProtection="1">
      <alignment vertical="center" wrapText="1"/>
      <protection locked="0"/>
    </xf>
    <xf numFmtId="0" fontId="82" fillId="2" borderId="54" xfId="0" applyFont="1" applyFill="1" applyBorder="1" applyAlignment="1" applyProtection="1">
      <alignment vertical="center" wrapText="1"/>
      <protection locked="0"/>
    </xf>
    <xf numFmtId="166" fontId="80" fillId="0" borderId="54" xfId="2" applyNumberFormat="1" applyFont="1" applyBorder="1" applyAlignment="1">
      <alignment vertical="center"/>
    </xf>
    <xf numFmtId="0" fontId="90" fillId="12" borderId="55" xfId="0" applyFont="1" applyFill="1" applyBorder="1" applyAlignment="1" applyProtection="1">
      <alignment horizontal="center"/>
      <protection locked="0"/>
    </xf>
    <xf numFmtId="0" fontId="90" fillId="12" borderId="56"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0" fontId="83" fillId="2" borderId="57" xfId="33" applyFont="1" applyFill="1" applyBorder="1" applyProtection="1">
      <protection locked="0"/>
    </xf>
    <xf numFmtId="166" fontId="80" fillId="0" borderId="58" xfId="2" applyNumberFormat="1" applyFont="1" applyBorder="1" applyAlignment="1">
      <alignment vertical="center"/>
    </xf>
    <xf numFmtId="0" fontId="90" fillId="12" borderId="59" xfId="0" applyFont="1" applyFill="1" applyBorder="1" applyAlignment="1" applyProtection="1">
      <alignment horizontal="center"/>
      <protection locked="0"/>
    </xf>
    <xf numFmtId="166" fontId="81" fillId="2" borderId="0" xfId="2" applyNumberFormat="1" applyFont="1" applyFill="1" applyAlignment="1" applyProtection="1">
      <alignment vertical="center"/>
      <protection locked="0"/>
    </xf>
    <xf numFmtId="40" fontId="89" fillId="0" borderId="54" xfId="2" applyNumberFormat="1" applyFont="1" applyBorder="1" applyAlignment="1">
      <alignment horizontal="center" vertical="center"/>
    </xf>
    <xf numFmtId="0" fontId="40" fillId="6" borderId="0" xfId="33" applyFont="1" applyFill="1"/>
    <xf numFmtId="166" fontId="40" fillId="6" borderId="0" xfId="2" applyNumberFormat="1" applyFont="1" applyFill="1" applyBorder="1"/>
    <xf numFmtId="0" fontId="40" fillId="6" borderId="0" xfId="42" applyFont="1" applyFill="1" applyBorder="1"/>
    <xf numFmtId="0" fontId="40" fillId="6" borderId="0" xfId="42" applyFont="1" applyFill="1"/>
    <xf numFmtId="0" fontId="42" fillId="6" borderId="0" xfId="42" applyFont="1" applyFill="1" applyAlignment="1">
      <alignment horizontal="center"/>
    </xf>
    <xf numFmtId="0" fontId="42" fillId="6" borderId="0" xfId="42" applyFont="1" applyFill="1"/>
    <xf numFmtId="0" fontId="40" fillId="6" borderId="0" xfId="42" applyFont="1" applyFill="1" applyAlignment="1">
      <alignment horizontal="left" vertical="center" wrapText="1"/>
    </xf>
    <xf numFmtId="0" fontId="40" fillId="6" borderId="0" xfId="42" applyFont="1" applyFill="1" applyAlignment="1">
      <alignment vertical="top"/>
    </xf>
    <xf numFmtId="0" fontId="40" fillId="6" borderId="0" xfId="49" applyFont="1" applyFill="1" applyAlignment="1">
      <alignment vertical="top" wrapText="1"/>
    </xf>
    <xf numFmtId="0" fontId="40" fillId="6" borderId="0" xfId="49" applyFont="1" applyFill="1" applyAlignment="1">
      <alignment horizontal="left" vertical="center" wrapText="1"/>
    </xf>
    <xf numFmtId="0" fontId="40" fillId="6" borderId="0" xfId="49" applyFont="1" applyFill="1" applyAlignment="1">
      <alignment horizontal="left" vertical="top" wrapText="1"/>
    </xf>
    <xf numFmtId="0" fontId="40" fillId="6" borderId="0" xfId="49" applyNumberFormat="1" applyFont="1" applyFill="1" applyAlignment="1">
      <alignment horizontal="left" vertical="top" wrapText="1"/>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0" fillId="0" borderId="0" xfId="2" applyNumberFormat="1" applyFont="1"/>
    <xf numFmtId="166" fontId="36" fillId="0" borderId="0" xfId="2" applyNumberFormat="1" applyFont="1"/>
    <xf numFmtId="166" fontId="40" fillId="5" borderId="13" xfId="2" applyNumberFormat="1" applyFont="1" applyFill="1" applyBorder="1" applyAlignment="1" applyProtection="1">
      <alignment horizontal="right" wrapText="1"/>
    </xf>
    <xf numFmtId="166" fontId="4" fillId="2" borderId="0" xfId="2" applyNumberFormat="1" applyFont="1" applyFill="1" applyBorder="1" applyAlignment="1" applyProtection="1">
      <alignment wrapText="1"/>
      <protection locked="0"/>
    </xf>
    <xf numFmtId="166" fontId="21" fillId="2" borderId="0" xfId="0" applyNumberFormat="1" applyFont="1" applyFill="1" applyBorder="1" applyAlignment="1" applyProtection="1">
      <protection locked="0"/>
    </xf>
    <xf numFmtId="0" fontId="42" fillId="6" borderId="0" xfId="42" applyFont="1" applyFill="1" applyBorder="1" applyAlignment="1">
      <alignment horizontal="left"/>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43" fontId="32" fillId="2" borderId="0" xfId="0" applyNumberFormat="1" applyFont="1" applyFill="1" applyBorder="1" applyProtection="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44" fillId="2" borderId="0" xfId="2" applyNumberFormat="1" applyFont="1" applyFill="1" applyBorder="1" applyAlignment="1">
      <alignment horizontal="right" wrapText="1"/>
    </xf>
    <xf numFmtId="165" fontId="37" fillId="10" borderId="43"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4" fillId="0" borderId="0" xfId="0" applyNumberFormat="1" applyFont="1"/>
    <xf numFmtId="0" fontId="90" fillId="12" borderId="65" xfId="0" applyFont="1" applyFill="1" applyBorder="1" applyAlignment="1" applyProtection="1">
      <protection locked="0"/>
    </xf>
    <xf numFmtId="0" fontId="98"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4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9" fillId="13" borderId="22"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5"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5"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9" fillId="13" borderId="26"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60" xfId="0" applyFont="1" applyFill="1" applyBorder="1" applyAlignment="1">
      <alignment horizontal="center"/>
    </xf>
    <xf numFmtId="0" fontId="32" fillId="10" borderId="61" xfId="0" applyFont="1" applyFill="1" applyBorder="1" applyAlignment="1">
      <alignment horizontal="center"/>
    </xf>
    <xf numFmtId="0" fontId="32" fillId="10" borderId="62"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48" fillId="10" borderId="29" xfId="0" applyFont="1" applyFill="1" applyBorder="1" applyAlignment="1">
      <alignment horizontal="center"/>
    </xf>
    <xf numFmtId="0" fontId="59" fillId="2" borderId="63" xfId="0" applyFont="1" applyFill="1" applyBorder="1" applyAlignment="1" applyProtection="1">
      <alignment horizontal="center" vertical="center" wrapText="1"/>
      <protection locked="0"/>
    </xf>
    <xf numFmtId="0" fontId="32" fillId="10" borderId="61"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63"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90" fillId="12" borderId="65" xfId="0" applyFont="1" applyFill="1" applyBorder="1" applyAlignment="1" applyProtection="1">
      <alignment horizontal="center"/>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64" xfId="41" applyFont="1" applyFill="1" applyBorder="1" applyAlignment="1" applyProtection="1">
      <alignment horizontal="right"/>
      <protection locked="0"/>
    </xf>
    <xf numFmtId="0" fontId="90" fillId="12" borderId="24" xfId="0" applyFont="1" applyFill="1" applyBorder="1" applyAlignment="1" applyProtection="1">
      <alignment horizontal="center" vertical="center" wrapText="1"/>
      <protection locked="0"/>
    </xf>
    <xf numFmtId="0" fontId="90" fillId="12" borderId="30"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10" borderId="66" xfId="0" applyFont="1" applyFill="1" applyBorder="1" applyAlignment="1" applyProtection="1">
      <alignment horizontal="center"/>
      <protection locked="0"/>
    </xf>
    <xf numFmtId="0" fontId="19" fillId="10" borderId="67" xfId="0" applyFont="1" applyFill="1" applyBorder="1" applyAlignment="1" applyProtection="1">
      <alignment horizontal="center"/>
      <protection locked="0"/>
    </xf>
    <xf numFmtId="0" fontId="21" fillId="10" borderId="66" xfId="0" applyFont="1" applyFill="1" applyBorder="1" applyAlignment="1" applyProtection="1">
      <alignment horizontal="center"/>
      <protection locked="0"/>
    </xf>
    <xf numFmtId="0" fontId="21" fillId="10" borderId="67" xfId="0" applyFont="1" applyFill="1" applyBorder="1" applyAlignment="1" applyProtection="1">
      <alignment horizontal="center"/>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1976424.6436745026</c:v>
                </c:pt>
                <c:pt idx="1">
                  <c:v>2317151.1437703311</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61390040.345328547</c:v>
                </c:pt>
                <c:pt idx="1">
                  <c:v>66096359.521651648</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sq-AL"/>
                  <a:t>                        201</a:t>
                </a:r>
                <a:r>
                  <a:rPr lang="en-US"/>
                  <a:t>9</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380353.32999999996</c:v>
                </c:pt>
                <c:pt idx="1">
                  <c:v>468335.14999999997</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28375227.740100004</c:v>
                </c:pt>
                <c:pt idx="1">
                  <c:v>30765847.999999996</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en-US" baseline="0"/>
                  <a:t> </a:t>
                </a:r>
                <a:r>
                  <a:rPr lang="sq-AL"/>
                  <a:t>                              201</a:t>
                </a:r>
                <a:r>
                  <a:rPr lang="en-US"/>
                  <a:t>9</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Shtator / Sep</c:v>
                </c:pt>
                <c:pt idx="1">
                  <c:v>Tetor / Oct</c:v>
                </c:pt>
                <c:pt idx="2">
                  <c:v>Nëntor / Nov</c:v>
                </c:pt>
                <c:pt idx="3">
                  <c:v>Dhjetor / Dec</c:v>
                </c:pt>
                <c:pt idx="4">
                  <c:v>Janar / Jan</c:v>
                </c:pt>
                <c:pt idx="5">
                  <c:v>Shkurt / Feb</c:v>
                </c:pt>
                <c:pt idx="6">
                  <c:v>Mars / March</c:v>
                </c:pt>
                <c:pt idx="7">
                  <c:v>Prill / April</c:v>
                </c:pt>
                <c:pt idx="8">
                  <c:v>Maj / May</c:v>
                </c:pt>
                <c:pt idx="9">
                  <c:v>Qershor / June</c:v>
                </c:pt>
                <c:pt idx="10">
                  <c:v>Korrik / July</c:v>
                </c:pt>
                <c:pt idx="11">
                  <c:v>Gusht / August</c:v>
                </c:pt>
              </c:strCache>
            </c:strRef>
          </c:cat>
          <c:val>
            <c:numRef>
              <c:f>'F24'!$B$8:$M$8</c:f>
              <c:numCache>
                <c:formatCode>_-* #,##0_-;\-* #,##0_-;_-* "-"??_-;_-@_-</c:formatCode>
                <c:ptCount val="12"/>
                <c:pt idx="0">
                  <c:v>26638</c:v>
                </c:pt>
                <c:pt idx="1">
                  <c:v>29892</c:v>
                </c:pt>
                <c:pt idx="2">
                  <c:v>27641</c:v>
                </c:pt>
                <c:pt idx="3">
                  <c:v>27686</c:v>
                </c:pt>
                <c:pt idx="4">
                  <c:v>23710</c:v>
                </c:pt>
                <c:pt idx="5">
                  <c:v>22562</c:v>
                </c:pt>
                <c:pt idx="6">
                  <c:v>28474</c:v>
                </c:pt>
                <c:pt idx="7">
                  <c:v>31283</c:v>
                </c:pt>
                <c:pt idx="8">
                  <c:v>31955</c:v>
                </c:pt>
                <c:pt idx="9">
                  <c:v>29315</c:v>
                </c:pt>
                <c:pt idx="10">
                  <c:v>38399</c:v>
                </c:pt>
                <c:pt idx="11">
                  <c:v>34004</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12.215631804189497</c:v>
                </c:pt>
                <c:pt idx="2">
                  <c:v>-7.5304429278736817</c:v>
                </c:pt>
                <c:pt idx="3">
                  <c:v>0.16280163525197455</c:v>
                </c:pt>
                <c:pt idx="4">
                  <c:v>-14.361048905584051</c:v>
                </c:pt>
                <c:pt idx="5">
                  <c:v>-4.8418388865457569</c:v>
                </c:pt>
                <c:pt idx="6">
                  <c:v>26.203350766776001</c:v>
                </c:pt>
                <c:pt idx="7">
                  <c:v>9.8651401278359252</c:v>
                </c:pt>
                <c:pt idx="8">
                  <c:v>2.1481315730588424</c:v>
                </c:pt>
                <c:pt idx="9">
                  <c:v>-8.2616179001721139</c:v>
                </c:pt>
                <c:pt idx="10">
                  <c:v>30.987549036329519</c:v>
                </c:pt>
                <c:pt idx="11">
                  <c:v>-11.445610562775077</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Shtator / Sep</c:v>
                </c:pt>
                <c:pt idx="1">
                  <c:v>Tetor / Oct</c:v>
                </c:pt>
                <c:pt idx="2">
                  <c:v>Nëntor / Nov</c:v>
                </c:pt>
                <c:pt idx="3">
                  <c:v>Dhjetor / Dec</c:v>
                </c:pt>
                <c:pt idx="4">
                  <c:v>Janar / Jan</c:v>
                </c:pt>
                <c:pt idx="5">
                  <c:v>Shkurt / Feb</c:v>
                </c:pt>
                <c:pt idx="6">
                  <c:v>Mars / March</c:v>
                </c:pt>
                <c:pt idx="7">
                  <c:v>Prill / April</c:v>
                </c:pt>
                <c:pt idx="8">
                  <c:v>Maj / May</c:v>
                </c:pt>
                <c:pt idx="9">
                  <c:v>Qershor / June</c:v>
                </c:pt>
                <c:pt idx="10">
                  <c:v>Korrik / July</c:v>
                </c:pt>
                <c:pt idx="11">
                  <c:v>Gusht / August</c:v>
                </c:pt>
              </c:strCache>
            </c:strRef>
          </c:cat>
          <c:val>
            <c:numRef>
              <c:f>'F24'!$B$10:$M$10</c:f>
              <c:numCache>
                <c:formatCode>_-* #,##0_-;\-* #,##0_-;_-* "-"??_-;_-@_-</c:formatCode>
                <c:ptCount val="12"/>
                <c:pt idx="0">
                  <c:v>3477860.21</c:v>
                </c:pt>
                <c:pt idx="1">
                  <c:v>3848832.01</c:v>
                </c:pt>
                <c:pt idx="2">
                  <c:v>3526928.28</c:v>
                </c:pt>
                <c:pt idx="3">
                  <c:v>3455845.42</c:v>
                </c:pt>
                <c:pt idx="4">
                  <c:v>2941690.71</c:v>
                </c:pt>
                <c:pt idx="5">
                  <c:v>3036752.35</c:v>
                </c:pt>
                <c:pt idx="6">
                  <c:v>3918661.59</c:v>
                </c:pt>
                <c:pt idx="7">
                  <c:v>4275991.8099999996</c:v>
                </c:pt>
                <c:pt idx="8">
                  <c:v>4242593.1100000003</c:v>
                </c:pt>
                <c:pt idx="9">
                  <c:v>3756694.61</c:v>
                </c:pt>
                <c:pt idx="10">
                  <c:v>4801743.13</c:v>
                </c:pt>
                <c:pt idx="11">
                  <c:v>4194434.28</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10.666667939479947</c:v>
                </c:pt>
                <c:pt idx="2">
                  <c:v>-8.3636731653559444</c:v>
                </c:pt>
                <c:pt idx="3">
                  <c:v>-2.0154325338308188</c:v>
                </c:pt>
                <c:pt idx="4">
                  <c:v>-14.877827203278093</c:v>
                </c:pt>
                <c:pt idx="5">
                  <c:v>3.2315307546387118</c:v>
                </c:pt>
                <c:pt idx="6">
                  <c:v>29.041197251399176</c:v>
                </c:pt>
                <c:pt idx="7">
                  <c:v>9.1186802379635843</c:v>
                </c:pt>
                <c:pt idx="8">
                  <c:v>-0.78107492914022414</c:v>
                </c:pt>
                <c:pt idx="9">
                  <c:v>-11.452865910113175</c:v>
                </c:pt>
                <c:pt idx="10">
                  <c:v>27.818298490864013</c:v>
                </c:pt>
                <c:pt idx="11">
                  <c:v>-12.647674678924348</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50800</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16</xdr:row>
      <xdr:rowOff>123825</xdr:rowOff>
    </xdr:from>
    <xdr:to>
      <xdr:col>2</xdr:col>
      <xdr:colOff>38100</xdr:colOff>
      <xdr:row>39</xdr:row>
      <xdr:rowOff>114300</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228600</xdr:colOff>
      <xdr:row>16</xdr:row>
      <xdr:rowOff>19050</xdr:rowOff>
    </xdr:from>
    <xdr:to>
      <xdr:col>10</xdr:col>
      <xdr:colOff>0</xdr:colOff>
      <xdr:row>39</xdr:row>
      <xdr:rowOff>76200</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abSelected="1" zoomScaleNormal="100" workbookViewId="0">
      <selection activeCell="D11" sqref="D11"/>
    </sheetView>
  </sheetViews>
  <sheetFormatPr defaultColWidth="9.1796875" defaultRowHeight="13"/>
  <cols>
    <col min="1" max="1" width="2.81640625" style="215" customWidth="1"/>
    <col min="2" max="2" width="13.1796875" style="215" customWidth="1"/>
    <col min="3" max="3" width="8.26953125" style="215" customWidth="1"/>
    <col min="4" max="4" width="25.1796875" style="215" customWidth="1"/>
    <col min="5" max="5" width="11.81640625" style="215" customWidth="1"/>
    <col min="6" max="6" width="6.7265625" style="215" customWidth="1"/>
    <col min="7" max="7" width="9.1796875" style="215"/>
    <col min="8" max="8" width="8.7265625" style="215" customWidth="1"/>
    <col min="9" max="9" width="5.81640625" style="223" hidden="1" customWidth="1"/>
    <col min="10" max="10" width="5.81640625" style="215" customWidth="1"/>
    <col min="11" max="11" width="9.1796875" style="215"/>
    <col min="12" max="18" width="9.1796875" style="33"/>
    <col min="19" max="19" width="9.54296875" style="33" bestFit="1" customWidth="1"/>
    <col min="20" max="16384" width="9.1796875" style="33"/>
  </cols>
  <sheetData>
    <row r="1" spans="1:11" s="201" customFormat="1" ht="13.5" thickBot="1"/>
    <row r="2" spans="1:11" ht="20.25" customHeight="1" thickBot="1">
      <c r="A2" s="214"/>
      <c r="B2" s="214"/>
      <c r="C2" s="214"/>
      <c r="D2" s="496" t="s">
        <v>356</v>
      </c>
      <c r="E2" s="496"/>
      <c r="F2" s="496"/>
      <c r="G2" s="496"/>
      <c r="H2" s="496"/>
      <c r="I2" s="496"/>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
      <c r="A5" s="33"/>
      <c r="B5" s="411" t="s">
        <v>106</v>
      </c>
      <c r="C5" s="411"/>
      <c r="D5" s="411"/>
      <c r="E5" s="411"/>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244</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467</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
      <c r="A12" s="220"/>
      <c r="B12" s="411" t="s">
        <v>107</v>
      </c>
      <c r="C12" s="411"/>
      <c r="D12" s="412"/>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67</v>
      </c>
      <c r="C14" s="219"/>
      <c r="D14" s="219"/>
      <c r="E14" s="219"/>
      <c r="F14" s="219"/>
      <c r="G14" s="33"/>
      <c r="H14" s="33"/>
      <c r="I14" s="33"/>
      <c r="J14" s="33"/>
      <c r="K14" s="33"/>
    </row>
    <row r="15" spans="1:11" ht="27" customHeight="1">
      <c r="A15" s="33"/>
      <c r="B15" s="221" t="s">
        <v>468</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469</v>
      </c>
      <c r="C28" s="201"/>
      <c r="D28" s="201"/>
      <c r="E28" s="33"/>
      <c r="F28" s="33"/>
      <c r="G28" s="33"/>
      <c r="H28" s="33"/>
      <c r="I28" s="33"/>
      <c r="J28" s="33"/>
      <c r="K28" s="33"/>
    </row>
    <row r="29" spans="1:11">
      <c r="A29" s="33"/>
      <c r="B29" s="222" t="s">
        <v>470</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50800</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topLeftCell="A19" zoomScaleNormal="100" workbookViewId="0">
      <selection activeCell="A6" sqref="A6:B6"/>
    </sheetView>
  </sheetViews>
  <sheetFormatPr defaultColWidth="9.1796875" defaultRowHeight="13.5"/>
  <cols>
    <col min="1" max="1" width="10.453125" style="38" customWidth="1"/>
    <col min="2" max="2" width="75.7265625" style="38" customWidth="1"/>
    <col min="3" max="3" width="3.26953125" style="1" customWidth="1"/>
    <col min="4" max="4" width="10.7265625" style="1" customWidth="1"/>
    <col min="5" max="5" width="75.7265625" style="37" customWidth="1"/>
    <col min="6" max="16384" width="9.1796875" style="1"/>
  </cols>
  <sheetData>
    <row r="1" spans="1:5" ht="15.5">
      <c r="A1" s="506" t="s">
        <v>60</v>
      </c>
      <c r="B1" s="506"/>
      <c r="D1" s="503"/>
      <c r="E1" s="503"/>
    </row>
    <row r="2" spans="1:5" ht="57" customHeight="1">
      <c r="A2" s="497" t="s">
        <v>425</v>
      </c>
      <c r="B2" s="497"/>
      <c r="D2" s="501"/>
      <c r="E2" s="501"/>
    </row>
    <row r="3" spans="1:5" ht="16.5" customHeight="1">
      <c r="A3" s="504" t="s">
        <v>6</v>
      </c>
      <c r="B3" s="504"/>
      <c r="D3" s="503"/>
      <c r="E3" s="503"/>
    </row>
    <row r="4" spans="1:5" ht="62.25" customHeight="1">
      <c r="A4" s="499" t="s">
        <v>293</v>
      </c>
      <c r="B4" s="500"/>
      <c r="D4" s="501"/>
      <c r="E4" s="501"/>
    </row>
    <row r="5" spans="1:5" ht="18.75" customHeight="1">
      <c r="A5" s="45"/>
      <c r="B5" s="45"/>
      <c r="D5" s="34"/>
      <c r="E5" s="34"/>
    </row>
    <row r="6" spans="1:5" ht="14.25" customHeight="1">
      <c r="A6" s="504" t="s">
        <v>100</v>
      </c>
      <c r="B6" s="505"/>
      <c r="C6" s="193"/>
      <c r="D6" s="502"/>
      <c r="E6" s="503"/>
    </row>
    <row r="7" spans="1:5" ht="15.75" customHeight="1">
      <c r="A7" s="497" t="s">
        <v>104</v>
      </c>
      <c r="B7" s="498"/>
      <c r="C7" s="193"/>
      <c r="D7" s="507"/>
      <c r="E7" s="501"/>
    </row>
    <row r="8" spans="1:5" ht="2.25" customHeight="1">
      <c r="A8" s="45"/>
      <c r="B8" s="194"/>
      <c r="C8" s="193"/>
      <c r="D8" s="195"/>
      <c r="E8" s="35"/>
    </row>
    <row r="9" spans="1:5" ht="14.25" customHeight="1">
      <c r="A9" s="504" t="s">
        <v>61</v>
      </c>
      <c r="B9" s="505"/>
      <c r="C9" s="193"/>
      <c r="D9" s="502"/>
      <c r="E9" s="503"/>
    </row>
    <row r="10" spans="1:5" ht="11.25" customHeight="1">
      <c r="A10" s="497" t="s">
        <v>62</v>
      </c>
      <c r="B10" s="498"/>
      <c r="C10" s="193"/>
      <c r="D10" s="507"/>
      <c r="E10" s="501"/>
    </row>
    <row r="11" spans="1:5" ht="4.5" customHeight="1">
      <c r="A11" s="46"/>
      <c r="B11" s="196"/>
      <c r="C11" s="193"/>
      <c r="D11" s="197"/>
      <c r="E11" s="36"/>
    </row>
    <row r="12" spans="1:5" ht="12.75" customHeight="1">
      <c r="A12" s="44" t="s">
        <v>3</v>
      </c>
      <c r="B12" s="212" t="s">
        <v>294</v>
      </c>
      <c r="C12" s="197"/>
      <c r="D12" s="198"/>
      <c r="E12" s="41"/>
    </row>
    <row r="13" spans="1:5" ht="4.5" customHeight="1">
      <c r="A13" s="46"/>
      <c r="B13" s="196"/>
      <c r="C13" s="193"/>
      <c r="D13" s="199"/>
    </row>
    <row r="14" spans="1:5" ht="12" customHeight="1">
      <c r="A14" s="44" t="s">
        <v>63</v>
      </c>
      <c r="B14" s="497" t="s">
        <v>426</v>
      </c>
      <c r="C14" s="498"/>
      <c r="D14" s="198"/>
      <c r="E14" s="1"/>
    </row>
    <row r="15" spans="1:5" ht="13.5" customHeight="1">
      <c r="A15" s="46"/>
      <c r="B15" s="46" t="s">
        <v>295</v>
      </c>
      <c r="C15" s="165"/>
      <c r="E15" s="38"/>
    </row>
    <row r="16" spans="1:5" ht="13.5" customHeight="1">
      <c r="A16" s="46"/>
      <c r="B16" s="46" t="s">
        <v>296</v>
      </c>
      <c r="C16" s="165"/>
      <c r="E16" s="38"/>
    </row>
    <row r="17" spans="1:11" ht="15.75" customHeight="1">
      <c r="A17" s="504" t="s">
        <v>0</v>
      </c>
      <c r="B17" s="504"/>
    </row>
    <row r="18" spans="1:11" ht="46.5" customHeight="1">
      <c r="A18" s="497" t="s">
        <v>297</v>
      </c>
      <c r="B18" s="497"/>
    </row>
    <row r="19" spans="1:11" ht="27" customHeight="1">
      <c r="A19" s="497" t="s">
        <v>427</v>
      </c>
      <c r="B19" s="497"/>
      <c r="E19" s="39"/>
    </row>
    <row r="20" spans="1:11">
      <c r="A20" s="504" t="s">
        <v>6</v>
      </c>
      <c r="B20" s="504"/>
    </row>
    <row r="21" spans="1:11" ht="45.75" customHeight="1">
      <c r="A21" s="497" t="s">
        <v>298</v>
      </c>
      <c r="B21" s="497"/>
    </row>
    <row r="22" spans="1:11" ht="3" customHeight="1">
      <c r="A22" s="47"/>
      <c r="B22" s="47"/>
      <c r="E22" s="42"/>
    </row>
    <row r="23" spans="1:11">
      <c r="A23" s="504" t="s">
        <v>5</v>
      </c>
      <c r="B23" s="504"/>
    </row>
    <row r="24" spans="1:11">
      <c r="A24" s="497" t="s">
        <v>105</v>
      </c>
      <c r="B24" s="497"/>
    </row>
    <row r="25" spans="1:11" ht="3" customHeight="1">
      <c r="A25" s="48"/>
      <c r="B25" s="48"/>
    </row>
    <row r="26" spans="1:11" ht="12.75" customHeight="1">
      <c r="A26" s="504" t="s">
        <v>1</v>
      </c>
      <c r="B26" s="504"/>
      <c r="C26" s="40"/>
      <c r="F26" s="40"/>
      <c r="G26" s="40"/>
      <c r="H26" s="40"/>
      <c r="I26" s="40"/>
      <c r="J26" s="40"/>
      <c r="K26" s="40"/>
    </row>
    <row r="27" spans="1:11" ht="13.5" customHeight="1">
      <c r="A27" s="497" t="s">
        <v>2</v>
      </c>
      <c r="B27" s="497"/>
      <c r="C27" s="40"/>
      <c r="F27" s="40"/>
      <c r="G27" s="40"/>
      <c r="H27" s="40"/>
      <c r="I27" s="40"/>
      <c r="J27" s="40"/>
      <c r="K27" s="40"/>
    </row>
    <row r="28" spans="1:11" ht="8.25" customHeight="1">
      <c r="A28" s="49"/>
      <c r="B28" s="49"/>
    </row>
    <row r="29" spans="1:11">
      <c r="A29" s="44" t="s">
        <v>3</v>
      </c>
      <c r="B29" s="212" t="s">
        <v>294</v>
      </c>
    </row>
    <row r="30" spans="1:11">
      <c r="A30" s="46"/>
      <c r="B30" s="196"/>
    </row>
    <row r="31" spans="1:11">
      <c r="A31" s="44" t="s">
        <v>63</v>
      </c>
      <c r="B31" s="497" t="s">
        <v>422</v>
      </c>
      <c r="C31" s="498"/>
    </row>
    <row r="32" spans="1:11" ht="15" customHeight="1">
      <c r="A32" s="46"/>
      <c r="B32" s="46" t="s">
        <v>295</v>
      </c>
    </row>
    <row r="33" spans="1:2">
      <c r="A33" s="46"/>
      <c r="B33" s="46" t="s">
        <v>296</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0:B20"/>
    <mergeCell ref="A21:B21"/>
    <mergeCell ref="D10:E10"/>
    <mergeCell ref="D7:E7"/>
    <mergeCell ref="B14:C14"/>
    <mergeCell ref="D1:E1"/>
    <mergeCell ref="A3:B3"/>
    <mergeCell ref="D3:E3"/>
    <mergeCell ref="A2:B2"/>
    <mergeCell ref="D2:E2"/>
    <mergeCell ref="A1:B1"/>
    <mergeCell ref="B31:C31"/>
    <mergeCell ref="A10:B10"/>
    <mergeCell ref="A4:B4"/>
    <mergeCell ref="D4:E4"/>
    <mergeCell ref="A27:B27"/>
    <mergeCell ref="D6:E6"/>
    <mergeCell ref="A17:B17"/>
    <mergeCell ref="A18:B18"/>
    <mergeCell ref="A6:B6"/>
    <mergeCell ref="A9:B9"/>
    <mergeCell ref="A24:B24"/>
    <mergeCell ref="A19:B19"/>
    <mergeCell ref="A26:B26"/>
    <mergeCell ref="A23:B23"/>
    <mergeCell ref="D9:E9"/>
    <mergeCell ref="A7:B7"/>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796875" defaultRowHeight="13"/>
  <cols>
    <col min="1" max="1" width="8.7265625" style="33" customWidth="1"/>
    <col min="2" max="2" width="63.1796875" style="33" customWidth="1"/>
    <col min="3" max="3" width="16.1796875" style="201" customWidth="1"/>
    <col min="4" max="4" width="4.7265625" style="33" customWidth="1"/>
    <col min="5" max="5" width="5" style="33" customWidth="1"/>
    <col min="6" max="6" width="8.7265625" style="33" customWidth="1"/>
    <col min="7" max="7" width="62.453125" style="33" customWidth="1"/>
    <col min="8" max="8" width="16.1796875" style="201" customWidth="1"/>
    <col min="9" max="9" width="4.7265625" style="33" customWidth="1"/>
    <col min="10" max="16384" width="9.1796875" style="33"/>
  </cols>
  <sheetData>
    <row r="2" spans="1:10" ht="21" customHeight="1">
      <c r="A2" s="204" t="s">
        <v>44</v>
      </c>
      <c r="F2" s="204" t="s">
        <v>64</v>
      </c>
    </row>
    <row r="3" spans="1:10" ht="25.5" customHeight="1">
      <c r="A3" s="43" t="s">
        <v>65</v>
      </c>
      <c r="C3" s="202" t="s">
        <v>65</v>
      </c>
      <c r="D3" s="33">
        <v>3</v>
      </c>
      <c r="F3" s="43" t="s">
        <v>4</v>
      </c>
      <c r="H3" s="202" t="s">
        <v>65</v>
      </c>
      <c r="I3" s="33">
        <v>3</v>
      </c>
      <c r="J3" s="202"/>
    </row>
    <row r="4" spans="1:10" ht="21.75" customHeight="1">
      <c r="A4" s="205" t="s">
        <v>66</v>
      </c>
      <c r="B4" s="206"/>
      <c r="C4" s="203"/>
      <c r="F4" s="205" t="s">
        <v>67</v>
      </c>
      <c r="G4" s="206"/>
      <c r="H4" s="203"/>
    </row>
    <row r="5" spans="1:10" ht="16.5" customHeight="1">
      <c r="A5" s="43" t="s">
        <v>68</v>
      </c>
      <c r="B5" s="207"/>
      <c r="C5" s="202" t="s">
        <v>69</v>
      </c>
      <c r="D5" s="33">
        <v>4</v>
      </c>
      <c r="F5" s="43" t="s">
        <v>131</v>
      </c>
      <c r="G5" s="43"/>
      <c r="H5" s="202" t="s">
        <v>428</v>
      </c>
      <c r="I5" s="33">
        <v>4</v>
      </c>
    </row>
    <row r="6" spans="1:10" ht="16.5" customHeight="1">
      <c r="A6" s="43" t="s">
        <v>108</v>
      </c>
      <c r="B6" s="43"/>
      <c r="C6" s="202" t="s">
        <v>69</v>
      </c>
      <c r="D6" s="33">
        <v>4</v>
      </c>
      <c r="F6" s="43" t="s">
        <v>148</v>
      </c>
      <c r="G6" s="43"/>
      <c r="H6" s="202" t="s">
        <v>428</v>
      </c>
      <c r="I6" s="33">
        <v>4</v>
      </c>
    </row>
    <row r="7" spans="1:10" ht="16.5" customHeight="1">
      <c r="A7" s="43" t="s">
        <v>70</v>
      </c>
      <c r="B7" s="43"/>
      <c r="C7" s="202" t="s">
        <v>69</v>
      </c>
      <c r="D7" s="33">
        <v>4</v>
      </c>
      <c r="F7" s="43" t="s">
        <v>149</v>
      </c>
      <c r="G7" s="43"/>
      <c r="H7" s="202" t="s">
        <v>428</v>
      </c>
      <c r="I7" s="33">
        <v>4</v>
      </c>
    </row>
    <row r="8" spans="1:10" ht="27.75" customHeight="1">
      <c r="A8" s="205" t="s">
        <v>72</v>
      </c>
      <c r="B8" s="206"/>
      <c r="C8" s="203"/>
      <c r="F8" s="205" t="s">
        <v>73</v>
      </c>
      <c r="G8" s="206"/>
      <c r="H8" s="203"/>
    </row>
    <row r="9" spans="1:10" ht="16.5" customHeight="1">
      <c r="A9" s="43" t="s">
        <v>144</v>
      </c>
      <c r="B9" s="43"/>
      <c r="C9" s="202" t="s">
        <v>71</v>
      </c>
      <c r="D9" s="33">
        <v>5</v>
      </c>
      <c r="F9" s="43" t="s">
        <v>114</v>
      </c>
      <c r="G9" s="43"/>
      <c r="H9" s="202" t="s">
        <v>429</v>
      </c>
      <c r="I9" s="33">
        <v>5</v>
      </c>
    </row>
    <row r="10" spans="1:10" ht="16.5" customHeight="1">
      <c r="A10" s="43" t="s">
        <v>145</v>
      </c>
      <c r="B10" s="43"/>
      <c r="C10" s="202" t="s">
        <v>74</v>
      </c>
      <c r="D10" s="33">
        <v>6</v>
      </c>
      <c r="F10" s="43" t="s">
        <v>129</v>
      </c>
      <c r="G10" s="43"/>
      <c r="H10" s="202" t="s">
        <v>430</v>
      </c>
      <c r="I10" s="33">
        <v>6</v>
      </c>
    </row>
    <row r="11" spans="1:10" ht="16.5" customHeight="1">
      <c r="A11" s="43" t="s">
        <v>108</v>
      </c>
      <c r="B11" s="43"/>
      <c r="C11" s="202" t="s">
        <v>75</v>
      </c>
      <c r="D11" s="33">
        <v>7</v>
      </c>
      <c r="F11" s="43" t="s">
        <v>148</v>
      </c>
      <c r="G11" s="43"/>
      <c r="H11" s="202" t="s">
        <v>431</v>
      </c>
      <c r="I11" s="33">
        <v>7</v>
      </c>
    </row>
    <row r="12" spans="1:10" ht="27.75" customHeight="1">
      <c r="A12" s="205" t="s">
        <v>77</v>
      </c>
      <c r="B12" s="206"/>
      <c r="C12" s="203"/>
      <c r="F12" s="205" t="s">
        <v>78</v>
      </c>
      <c r="G12" s="206"/>
      <c r="H12" s="203"/>
    </row>
    <row r="13" spans="1:10" ht="16.5" customHeight="1">
      <c r="A13" s="43" t="s">
        <v>142</v>
      </c>
      <c r="B13" s="43"/>
      <c r="C13" s="202" t="s">
        <v>76</v>
      </c>
      <c r="D13" s="33">
        <v>8</v>
      </c>
      <c r="F13" s="43" t="s">
        <v>80</v>
      </c>
      <c r="G13" s="43"/>
      <c r="H13" s="202" t="s">
        <v>432</v>
      </c>
      <c r="I13" s="33">
        <v>8</v>
      </c>
    </row>
    <row r="14" spans="1:10" ht="16.5" customHeight="1">
      <c r="A14" s="43" t="s">
        <v>305</v>
      </c>
      <c r="B14" s="43"/>
      <c r="C14" s="202" t="s">
        <v>79</v>
      </c>
      <c r="D14" s="33">
        <v>9</v>
      </c>
      <c r="F14" s="43" t="s">
        <v>140</v>
      </c>
      <c r="G14" s="43"/>
      <c r="H14" s="202" t="s">
        <v>433</v>
      </c>
      <c r="I14" s="33">
        <v>9</v>
      </c>
    </row>
    <row r="15" spans="1:10" ht="16.5" customHeight="1">
      <c r="A15" s="43" t="s">
        <v>331</v>
      </c>
      <c r="B15" s="43"/>
      <c r="C15" s="302" t="s">
        <v>81</v>
      </c>
      <c r="F15" s="43"/>
      <c r="G15" s="43"/>
      <c r="H15" s="302" t="s">
        <v>434</v>
      </c>
    </row>
    <row r="16" spans="1:10" ht="16.5" customHeight="1">
      <c r="A16" s="43" t="s">
        <v>332</v>
      </c>
      <c r="B16" s="43"/>
      <c r="C16" s="302" t="s">
        <v>82</v>
      </c>
      <c r="F16" s="43"/>
      <c r="G16" s="43"/>
      <c r="H16" s="302" t="s">
        <v>435</v>
      </c>
    </row>
    <row r="17" spans="1:9" ht="16.5" customHeight="1">
      <c r="A17" s="43" t="s">
        <v>143</v>
      </c>
      <c r="B17" s="43"/>
      <c r="C17" s="202" t="s">
        <v>83</v>
      </c>
      <c r="D17" s="33">
        <v>10</v>
      </c>
      <c r="F17" s="43" t="s">
        <v>116</v>
      </c>
      <c r="G17" s="43"/>
      <c r="H17" s="202" t="s">
        <v>436</v>
      </c>
      <c r="I17" s="33">
        <v>10</v>
      </c>
    </row>
    <row r="18" spans="1:9" ht="16.5" customHeight="1">
      <c r="A18" s="43" t="s">
        <v>306</v>
      </c>
      <c r="B18" s="43"/>
      <c r="C18" s="303" t="s">
        <v>84</v>
      </c>
      <c r="D18" s="33">
        <v>11</v>
      </c>
      <c r="F18" s="43" t="s">
        <v>117</v>
      </c>
      <c r="G18" s="43"/>
      <c r="H18" s="303" t="s">
        <v>437</v>
      </c>
      <c r="I18" s="33">
        <v>11</v>
      </c>
    </row>
    <row r="19" spans="1:9" ht="16.5" customHeight="1">
      <c r="A19" s="43" t="s">
        <v>202</v>
      </c>
      <c r="B19" s="43"/>
      <c r="C19" s="202" t="s">
        <v>85</v>
      </c>
      <c r="D19" s="33">
        <v>12</v>
      </c>
      <c r="F19" s="43" t="s">
        <v>133</v>
      </c>
      <c r="G19" s="43"/>
      <c r="H19" s="202" t="s">
        <v>438</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307</v>
      </c>
      <c r="B22" s="43"/>
      <c r="C22" s="202"/>
      <c r="F22" s="208" t="s">
        <v>118</v>
      </c>
      <c r="G22" s="209"/>
      <c r="H22" s="202"/>
    </row>
    <row r="23" spans="1:9" ht="16.5" customHeight="1">
      <c r="A23" s="43" t="s">
        <v>203</v>
      </c>
      <c r="B23" s="43"/>
      <c r="C23" s="303" t="s">
        <v>113</v>
      </c>
      <c r="D23" s="33">
        <v>13</v>
      </c>
      <c r="F23" s="43" t="s">
        <v>130</v>
      </c>
      <c r="G23" s="43"/>
      <c r="H23" s="303" t="s">
        <v>439</v>
      </c>
      <c r="I23" s="33">
        <v>13</v>
      </c>
    </row>
    <row r="24" spans="1:9" ht="16.5" customHeight="1">
      <c r="A24" s="208"/>
      <c r="B24" s="43"/>
      <c r="C24" s="202"/>
      <c r="F24" s="43"/>
      <c r="G24" s="43"/>
      <c r="H24" s="202"/>
    </row>
    <row r="25" spans="1:9" ht="18" customHeight="1">
      <c r="A25" s="208" t="s">
        <v>308</v>
      </c>
      <c r="B25" s="209"/>
      <c r="C25" s="203"/>
      <c r="F25" s="208" t="s">
        <v>119</v>
      </c>
      <c r="G25" s="209"/>
      <c r="H25" s="203"/>
    </row>
    <row r="26" spans="1:9" ht="16.5" customHeight="1">
      <c r="A26" s="43" t="s">
        <v>144</v>
      </c>
      <c r="B26" s="43"/>
      <c r="C26" s="303" t="s">
        <v>86</v>
      </c>
      <c r="D26" s="33">
        <v>14</v>
      </c>
      <c r="F26" s="43" t="s">
        <v>131</v>
      </c>
      <c r="G26" s="43"/>
      <c r="H26" s="303" t="s">
        <v>440</v>
      </c>
      <c r="I26" s="33">
        <v>14</v>
      </c>
    </row>
    <row r="27" spans="1:9" ht="16.5" customHeight="1">
      <c r="A27" s="43" t="s">
        <v>145</v>
      </c>
      <c r="B27" s="43"/>
      <c r="C27" s="303" t="s">
        <v>87</v>
      </c>
      <c r="D27" s="33">
        <v>15</v>
      </c>
      <c r="F27" s="43" t="s">
        <v>115</v>
      </c>
      <c r="G27" s="43"/>
      <c r="H27" s="303" t="s">
        <v>441</v>
      </c>
      <c r="I27" s="33">
        <v>15</v>
      </c>
    </row>
    <row r="28" spans="1:9" ht="16.5" customHeight="1">
      <c r="A28" s="43" t="s">
        <v>204</v>
      </c>
      <c r="B28" s="43"/>
      <c r="C28" s="303" t="s">
        <v>88</v>
      </c>
      <c r="D28" s="33">
        <v>16</v>
      </c>
      <c r="F28" s="43" t="s">
        <v>134</v>
      </c>
      <c r="G28" s="43"/>
      <c r="H28" s="303" t="s">
        <v>442</v>
      </c>
      <c r="I28" s="33">
        <v>16</v>
      </c>
    </row>
    <row r="29" spans="1:9" ht="16.5" customHeight="1">
      <c r="A29" s="43" t="s">
        <v>146</v>
      </c>
      <c r="B29" s="43"/>
      <c r="C29" s="303" t="s">
        <v>89</v>
      </c>
      <c r="D29" s="33">
        <v>17</v>
      </c>
      <c r="F29" s="43" t="s">
        <v>121</v>
      </c>
      <c r="G29" s="43"/>
      <c r="H29" s="303" t="s">
        <v>443</v>
      </c>
      <c r="I29" s="33">
        <v>17</v>
      </c>
    </row>
    <row r="30" spans="1:9" ht="16.5" customHeight="1">
      <c r="A30" s="43" t="s">
        <v>309</v>
      </c>
      <c r="B30" s="43"/>
      <c r="C30" s="303" t="s">
        <v>91</v>
      </c>
      <c r="D30" s="33">
        <v>18</v>
      </c>
      <c r="F30" s="43" t="s">
        <v>120</v>
      </c>
      <c r="G30" s="43"/>
      <c r="H30" s="303" t="s">
        <v>444</v>
      </c>
      <c r="I30" s="33">
        <v>18</v>
      </c>
    </row>
    <row r="31" spans="1:9" ht="16.5" customHeight="1">
      <c r="A31" s="43" t="s">
        <v>139</v>
      </c>
      <c r="B31" s="43"/>
      <c r="C31" s="303" t="s">
        <v>93</v>
      </c>
      <c r="D31" s="33">
        <v>19</v>
      </c>
      <c r="F31" s="43" t="s">
        <v>138</v>
      </c>
      <c r="G31" s="43"/>
      <c r="H31" s="303" t="s">
        <v>445</v>
      </c>
      <c r="I31" s="33">
        <v>19</v>
      </c>
    </row>
    <row r="32" spans="1:9" ht="16.5" customHeight="1">
      <c r="A32" s="43" t="s">
        <v>147</v>
      </c>
      <c r="B32" s="43"/>
      <c r="C32" s="303" t="s">
        <v>94</v>
      </c>
      <c r="D32" s="33">
        <v>20</v>
      </c>
      <c r="F32" s="43" t="s">
        <v>90</v>
      </c>
      <c r="G32" s="43"/>
      <c r="H32" s="303" t="s">
        <v>446</v>
      </c>
      <c r="I32" s="33">
        <v>20</v>
      </c>
    </row>
    <row r="33" spans="1:9" ht="16.5" customHeight="1">
      <c r="A33" s="43" t="s">
        <v>304</v>
      </c>
      <c r="B33" s="43"/>
      <c r="C33" s="303" t="s">
        <v>95</v>
      </c>
      <c r="D33" s="33">
        <v>21</v>
      </c>
      <c r="F33" s="43" t="s">
        <v>122</v>
      </c>
      <c r="G33" s="43"/>
      <c r="H33" s="303" t="s">
        <v>447</v>
      </c>
      <c r="I33" s="33">
        <v>21</v>
      </c>
    </row>
    <row r="34" spans="1:9" ht="16.5" customHeight="1">
      <c r="A34" s="210" t="s">
        <v>92</v>
      </c>
      <c r="B34" s="43"/>
      <c r="C34" s="303" t="s">
        <v>96</v>
      </c>
      <c r="D34" s="33">
        <v>22</v>
      </c>
      <c r="F34" s="43" t="s">
        <v>109</v>
      </c>
      <c r="G34" s="43"/>
      <c r="H34" s="303" t="s">
        <v>448</v>
      </c>
      <c r="I34" s="33">
        <v>22</v>
      </c>
    </row>
    <row r="35" spans="1:9" ht="16.5" customHeight="1">
      <c r="A35" s="43" t="s">
        <v>301</v>
      </c>
      <c r="B35" s="43"/>
      <c r="C35" s="303" t="s">
        <v>97</v>
      </c>
      <c r="D35" s="33">
        <v>23</v>
      </c>
      <c r="F35" s="43" t="s">
        <v>302</v>
      </c>
      <c r="G35" s="43"/>
      <c r="H35" s="303" t="s">
        <v>449</v>
      </c>
      <c r="I35" s="33">
        <v>23</v>
      </c>
    </row>
    <row r="36" spans="1:9" ht="16.5" customHeight="1">
      <c r="A36" s="43" t="s">
        <v>299</v>
      </c>
      <c r="B36" s="43"/>
      <c r="C36" s="303" t="s">
        <v>98</v>
      </c>
      <c r="D36" s="33">
        <v>24</v>
      </c>
      <c r="F36" s="43" t="s">
        <v>300</v>
      </c>
      <c r="G36" s="43"/>
      <c r="H36" s="303" t="s">
        <v>450</v>
      </c>
      <c r="I36" s="33">
        <v>24</v>
      </c>
    </row>
    <row r="37" spans="1:9" ht="16.5" customHeight="1">
      <c r="A37" s="43" t="s">
        <v>247</v>
      </c>
      <c r="B37" s="43"/>
      <c r="C37" s="303" t="s">
        <v>127</v>
      </c>
      <c r="D37" s="33">
        <v>25</v>
      </c>
      <c r="F37" s="43" t="s">
        <v>249</v>
      </c>
      <c r="G37" s="43"/>
      <c r="H37" s="303" t="s">
        <v>451</v>
      </c>
      <c r="I37" s="33">
        <v>25</v>
      </c>
    </row>
    <row r="38" spans="1:9" ht="33.75" customHeight="1">
      <c r="A38" s="508" t="s">
        <v>303</v>
      </c>
      <c r="B38" s="508"/>
      <c r="C38" s="303" t="s">
        <v>128</v>
      </c>
      <c r="D38" s="33">
        <v>26</v>
      </c>
      <c r="F38" s="43" t="s">
        <v>248</v>
      </c>
      <c r="G38" s="43"/>
      <c r="H38" s="303" t="s">
        <v>452</v>
      </c>
      <c r="I38" s="33">
        <v>26</v>
      </c>
    </row>
    <row r="39" spans="1:9" ht="16.5" customHeight="1">
      <c r="A39" s="43"/>
      <c r="B39" s="43"/>
      <c r="C39" s="303" t="s">
        <v>333</v>
      </c>
      <c r="D39" s="33">
        <v>27</v>
      </c>
      <c r="F39" s="43" t="s">
        <v>99</v>
      </c>
      <c r="G39" s="43"/>
      <c r="H39" s="303" t="s">
        <v>453</v>
      </c>
      <c r="I39" s="33">
        <v>27</v>
      </c>
    </row>
    <row r="40" spans="1:9" ht="16.5" customHeight="1">
      <c r="A40" s="43" t="s">
        <v>310</v>
      </c>
      <c r="B40" s="43"/>
      <c r="C40" s="303" t="s">
        <v>334</v>
      </c>
      <c r="D40" s="33">
        <v>28</v>
      </c>
      <c r="F40" s="43" t="s">
        <v>132</v>
      </c>
      <c r="G40" s="43"/>
      <c r="H40" s="303" t="s">
        <v>454</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zoomScale="78" zoomScaleNormal="78" workbookViewId="0">
      <selection activeCell="C4" sqref="C4"/>
    </sheetView>
  </sheetViews>
  <sheetFormatPr defaultRowHeight="14"/>
  <cols>
    <col min="1" max="1" width="3.81640625" style="454" customWidth="1"/>
    <col min="2" max="2" width="92.1796875" style="454" bestFit="1" customWidth="1"/>
    <col min="3" max="3" width="1.7265625" style="454" customWidth="1"/>
    <col min="4" max="4" width="3.81640625" style="454" customWidth="1"/>
    <col min="5" max="5" width="91.26953125" style="454" bestFit="1" customWidth="1"/>
    <col min="6" max="256" width="9.1796875" style="454"/>
    <col min="257" max="257" width="3.81640625" style="454" customWidth="1"/>
    <col min="258" max="258" width="92.1796875" style="454" bestFit="1" customWidth="1"/>
    <col min="259" max="259" width="1.7265625" style="454" customWidth="1"/>
    <col min="260" max="260" width="3.81640625" style="454" customWidth="1"/>
    <col min="261" max="261" width="91.26953125" style="454" bestFit="1" customWidth="1"/>
    <col min="262" max="512" width="9.1796875" style="454"/>
    <col min="513" max="513" width="3.81640625" style="454" customWidth="1"/>
    <col min="514" max="514" width="92.1796875" style="454" bestFit="1" customWidth="1"/>
    <col min="515" max="515" width="1.7265625" style="454" customWidth="1"/>
    <col min="516" max="516" width="3.81640625" style="454" customWidth="1"/>
    <col min="517" max="517" width="91.26953125" style="454" bestFit="1" customWidth="1"/>
    <col min="518" max="768" width="9.1796875" style="454"/>
    <col min="769" max="769" width="3.81640625" style="454" customWidth="1"/>
    <col min="770" max="770" width="92.1796875" style="454" bestFit="1" customWidth="1"/>
    <col min="771" max="771" width="1.7265625" style="454" customWidth="1"/>
    <col min="772" max="772" width="3.81640625" style="454" customWidth="1"/>
    <col min="773" max="773" width="91.26953125" style="454" bestFit="1" customWidth="1"/>
    <col min="774" max="1024" width="9.1796875" style="454"/>
    <col min="1025" max="1025" width="3.81640625" style="454" customWidth="1"/>
    <col min="1026" max="1026" width="92.1796875" style="454" bestFit="1" customWidth="1"/>
    <col min="1027" max="1027" width="1.7265625" style="454" customWidth="1"/>
    <col min="1028" max="1028" width="3.81640625" style="454" customWidth="1"/>
    <col min="1029" max="1029" width="91.26953125" style="454" bestFit="1" customWidth="1"/>
    <col min="1030" max="1280" width="9.1796875" style="454"/>
    <col min="1281" max="1281" width="3.81640625" style="454" customWidth="1"/>
    <col min="1282" max="1282" width="92.1796875" style="454" bestFit="1" customWidth="1"/>
    <col min="1283" max="1283" width="1.7265625" style="454" customWidth="1"/>
    <col min="1284" max="1284" width="3.81640625" style="454" customWidth="1"/>
    <col min="1285" max="1285" width="91.26953125" style="454" bestFit="1" customWidth="1"/>
    <col min="1286" max="1536" width="9.1796875" style="454"/>
    <col min="1537" max="1537" width="3.81640625" style="454" customWidth="1"/>
    <col min="1538" max="1538" width="92.1796875" style="454" bestFit="1" customWidth="1"/>
    <col min="1539" max="1539" width="1.7265625" style="454" customWidth="1"/>
    <col min="1540" max="1540" width="3.81640625" style="454" customWidth="1"/>
    <col min="1541" max="1541" width="91.26953125" style="454" bestFit="1" customWidth="1"/>
    <col min="1542" max="1792" width="9.1796875" style="454"/>
    <col min="1793" max="1793" width="3.81640625" style="454" customWidth="1"/>
    <col min="1794" max="1794" width="92.1796875" style="454" bestFit="1" customWidth="1"/>
    <col min="1795" max="1795" width="1.7265625" style="454" customWidth="1"/>
    <col min="1796" max="1796" width="3.81640625" style="454" customWidth="1"/>
    <col min="1797" max="1797" width="91.26953125" style="454" bestFit="1" customWidth="1"/>
    <col min="1798" max="2048" width="9.1796875" style="454"/>
    <col min="2049" max="2049" width="3.81640625" style="454" customWidth="1"/>
    <col min="2050" max="2050" width="92.1796875" style="454" bestFit="1" customWidth="1"/>
    <col min="2051" max="2051" width="1.7265625" style="454" customWidth="1"/>
    <col min="2052" max="2052" width="3.81640625" style="454" customWidth="1"/>
    <col min="2053" max="2053" width="91.26953125" style="454" bestFit="1" customWidth="1"/>
    <col min="2054" max="2304" width="9.1796875" style="454"/>
    <col min="2305" max="2305" width="3.81640625" style="454" customWidth="1"/>
    <col min="2306" max="2306" width="92.1796875" style="454" bestFit="1" customWidth="1"/>
    <col min="2307" max="2307" width="1.7265625" style="454" customWidth="1"/>
    <col min="2308" max="2308" width="3.81640625" style="454" customWidth="1"/>
    <col min="2309" max="2309" width="91.26953125" style="454" bestFit="1" customWidth="1"/>
    <col min="2310" max="2560" width="9.1796875" style="454"/>
    <col min="2561" max="2561" width="3.81640625" style="454" customWidth="1"/>
    <col min="2562" max="2562" width="92.1796875" style="454" bestFit="1" customWidth="1"/>
    <col min="2563" max="2563" width="1.7265625" style="454" customWidth="1"/>
    <col min="2564" max="2564" width="3.81640625" style="454" customWidth="1"/>
    <col min="2565" max="2565" width="91.26953125" style="454" bestFit="1" customWidth="1"/>
    <col min="2566" max="2816" width="9.1796875" style="454"/>
    <col min="2817" max="2817" width="3.81640625" style="454" customWidth="1"/>
    <col min="2818" max="2818" width="92.1796875" style="454" bestFit="1" customWidth="1"/>
    <col min="2819" max="2819" width="1.7265625" style="454" customWidth="1"/>
    <col min="2820" max="2820" width="3.81640625" style="454" customWidth="1"/>
    <col min="2821" max="2821" width="91.26953125" style="454" bestFit="1" customWidth="1"/>
    <col min="2822" max="3072" width="9.1796875" style="454"/>
    <col min="3073" max="3073" width="3.81640625" style="454" customWidth="1"/>
    <col min="3074" max="3074" width="92.1796875" style="454" bestFit="1" customWidth="1"/>
    <col min="3075" max="3075" width="1.7265625" style="454" customWidth="1"/>
    <col min="3076" max="3076" width="3.81640625" style="454" customWidth="1"/>
    <col min="3077" max="3077" width="91.26953125" style="454" bestFit="1" customWidth="1"/>
    <col min="3078" max="3328" width="9.1796875" style="454"/>
    <col min="3329" max="3329" width="3.81640625" style="454" customWidth="1"/>
    <col min="3330" max="3330" width="92.1796875" style="454" bestFit="1" customWidth="1"/>
    <col min="3331" max="3331" width="1.7265625" style="454" customWidth="1"/>
    <col min="3332" max="3332" width="3.81640625" style="454" customWidth="1"/>
    <col min="3333" max="3333" width="91.26953125" style="454" bestFit="1" customWidth="1"/>
    <col min="3334" max="3584" width="9.1796875" style="454"/>
    <col min="3585" max="3585" width="3.81640625" style="454" customWidth="1"/>
    <col min="3586" max="3586" width="92.1796875" style="454" bestFit="1" customWidth="1"/>
    <col min="3587" max="3587" width="1.7265625" style="454" customWidth="1"/>
    <col min="3588" max="3588" width="3.81640625" style="454" customWidth="1"/>
    <col min="3589" max="3589" width="91.26953125" style="454" bestFit="1" customWidth="1"/>
    <col min="3590" max="3840" width="9.1796875" style="454"/>
    <col min="3841" max="3841" width="3.81640625" style="454" customWidth="1"/>
    <col min="3842" max="3842" width="92.1796875" style="454" bestFit="1" customWidth="1"/>
    <col min="3843" max="3843" width="1.7265625" style="454" customWidth="1"/>
    <col min="3844" max="3844" width="3.81640625" style="454" customWidth="1"/>
    <col min="3845" max="3845" width="91.26953125" style="454" bestFit="1" customWidth="1"/>
    <col min="3846" max="4096" width="9.1796875" style="454"/>
    <col min="4097" max="4097" width="3.81640625" style="454" customWidth="1"/>
    <col min="4098" max="4098" width="92.1796875" style="454" bestFit="1" customWidth="1"/>
    <col min="4099" max="4099" width="1.7265625" style="454" customWidth="1"/>
    <col min="4100" max="4100" width="3.81640625" style="454" customWidth="1"/>
    <col min="4101" max="4101" width="91.26953125" style="454" bestFit="1" customWidth="1"/>
    <col min="4102" max="4352" width="9.1796875" style="454"/>
    <col min="4353" max="4353" width="3.81640625" style="454" customWidth="1"/>
    <col min="4354" max="4354" width="92.1796875" style="454" bestFit="1" customWidth="1"/>
    <col min="4355" max="4355" width="1.7265625" style="454" customWidth="1"/>
    <col min="4356" max="4356" width="3.81640625" style="454" customWidth="1"/>
    <col min="4357" max="4357" width="91.26953125" style="454" bestFit="1" customWidth="1"/>
    <col min="4358" max="4608" width="9.1796875" style="454"/>
    <col min="4609" max="4609" width="3.81640625" style="454" customWidth="1"/>
    <col min="4610" max="4610" width="92.1796875" style="454" bestFit="1" customWidth="1"/>
    <col min="4611" max="4611" width="1.7265625" style="454" customWidth="1"/>
    <col min="4612" max="4612" width="3.81640625" style="454" customWidth="1"/>
    <col min="4613" max="4613" width="91.26953125" style="454" bestFit="1" customWidth="1"/>
    <col min="4614" max="4864" width="9.1796875" style="454"/>
    <col min="4865" max="4865" width="3.81640625" style="454" customWidth="1"/>
    <col min="4866" max="4866" width="92.1796875" style="454" bestFit="1" customWidth="1"/>
    <col min="4867" max="4867" width="1.7265625" style="454" customWidth="1"/>
    <col min="4868" max="4868" width="3.81640625" style="454" customWidth="1"/>
    <col min="4869" max="4869" width="91.26953125" style="454" bestFit="1" customWidth="1"/>
    <col min="4870" max="5120" width="9.1796875" style="454"/>
    <col min="5121" max="5121" width="3.81640625" style="454" customWidth="1"/>
    <col min="5122" max="5122" width="92.1796875" style="454" bestFit="1" customWidth="1"/>
    <col min="5123" max="5123" width="1.7265625" style="454" customWidth="1"/>
    <col min="5124" max="5124" width="3.81640625" style="454" customWidth="1"/>
    <col min="5125" max="5125" width="91.26953125" style="454" bestFit="1" customWidth="1"/>
    <col min="5126" max="5376" width="9.1796875" style="454"/>
    <col min="5377" max="5377" width="3.81640625" style="454" customWidth="1"/>
    <col min="5378" max="5378" width="92.1796875" style="454" bestFit="1" customWidth="1"/>
    <col min="5379" max="5379" width="1.7265625" style="454" customWidth="1"/>
    <col min="5380" max="5380" width="3.81640625" style="454" customWidth="1"/>
    <col min="5381" max="5381" width="91.26953125" style="454" bestFit="1" customWidth="1"/>
    <col min="5382" max="5632" width="9.1796875" style="454"/>
    <col min="5633" max="5633" width="3.81640625" style="454" customWidth="1"/>
    <col min="5634" max="5634" width="92.1796875" style="454" bestFit="1" customWidth="1"/>
    <col min="5635" max="5635" width="1.7265625" style="454" customWidth="1"/>
    <col min="5636" max="5636" width="3.81640625" style="454" customWidth="1"/>
    <col min="5637" max="5637" width="91.26953125" style="454" bestFit="1" customWidth="1"/>
    <col min="5638" max="5888" width="9.1796875" style="454"/>
    <col min="5889" max="5889" width="3.81640625" style="454" customWidth="1"/>
    <col min="5890" max="5890" width="92.1796875" style="454" bestFit="1" customWidth="1"/>
    <col min="5891" max="5891" width="1.7265625" style="454" customWidth="1"/>
    <col min="5892" max="5892" width="3.81640625" style="454" customWidth="1"/>
    <col min="5893" max="5893" width="91.26953125" style="454" bestFit="1" customWidth="1"/>
    <col min="5894" max="6144" width="9.1796875" style="454"/>
    <col min="6145" max="6145" width="3.81640625" style="454" customWidth="1"/>
    <col min="6146" max="6146" width="92.1796875" style="454" bestFit="1" customWidth="1"/>
    <col min="6147" max="6147" width="1.7265625" style="454" customWidth="1"/>
    <col min="6148" max="6148" width="3.81640625" style="454" customWidth="1"/>
    <col min="6149" max="6149" width="91.26953125" style="454" bestFit="1" customWidth="1"/>
    <col min="6150" max="6400" width="9.1796875" style="454"/>
    <col min="6401" max="6401" width="3.81640625" style="454" customWidth="1"/>
    <col min="6402" max="6402" width="92.1796875" style="454" bestFit="1" customWidth="1"/>
    <col min="6403" max="6403" width="1.7265625" style="454" customWidth="1"/>
    <col min="6404" max="6404" width="3.81640625" style="454" customWidth="1"/>
    <col min="6405" max="6405" width="91.26953125" style="454" bestFit="1" customWidth="1"/>
    <col min="6406" max="6656" width="9.1796875" style="454"/>
    <col min="6657" max="6657" width="3.81640625" style="454" customWidth="1"/>
    <col min="6658" max="6658" width="92.1796875" style="454" bestFit="1" customWidth="1"/>
    <col min="6659" max="6659" width="1.7265625" style="454" customWidth="1"/>
    <col min="6660" max="6660" width="3.81640625" style="454" customWidth="1"/>
    <col min="6661" max="6661" width="91.26953125" style="454" bestFit="1" customWidth="1"/>
    <col min="6662" max="6912" width="9.1796875" style="454"/>
    <col min="6913" max="6913" width="3.81640625" style="454" customWidth="1"/>
    <col min="6914" max="6914" width="92.1796875" style="454" bestFit="1" customWidth="1"/>
    <col min="6915" max="6915" width="1.7265625" style="454" customWidth="1"/>
    <col min="6916" max="6916" width="3.81640625" style="454" customWidth="1"/>
    <col min="6917" max="6917" width="91.26953125" style="454" bestFit="1" customWidth="1"/>
    <col min="6918" max="7168" width="9.1796875" style="454"/>
    <col min="7169" max="7169" width="3.81640625" style="454" customWidth="1"/>
    <col min="7170" max="7170" width="92.1796875" style="454" bestFit="1" customWidth="1"/>
    <col min="7171" max="7171" width="1.7265625" style="454" customWidth="1"/>
    <col min="7172" max="7172" width="3.81640625" style="454" customWidth="1"/>
    <col min="7173" max="7173" width="91.26953125" style="454" bestFit="1" customWidth="1"/>
    <col min="7174" max="7424" width="9.1796875" style="454"/>
    <col min="7425" max="7425" width="3.81640625" style="454" customWidth="1"/>
    <col min="7426" max="7426" width="92.1796875" style="454" bestFit="1" customWidth="1"/>
    <col min="7427" max="7427" width="1.7265625" style="454" customWidth="1"/>
    <col min="7428" max="7428" width="3.81640625" style="454" customWidth="1"/>
    <col min="7429" max="7429" width="91.26953125" style="454" bestFit="1" customWidth="1"/>
    <col min="7430" max="7680" width="9.1796875" style="454"/>
    <col min="7681" max="7681" width="3.81640625" style="454" customWidth="1"/>
    <col min="7682" max="7682" width="92.1796875" style="454" bestFit="1" customWidth="1"/>
    <col min="7683" max="7683" width="1.7265625" style="454" customWidth="1"/>
    <col min="7684" max="7684" width="3.81640625" style="454" customWidth="1"/>
    <col min="7685" max="7685" width="91.26953125" style="454" bestFit="1" customWidth="1"/>
    <col min="7686" max="7936" width="9.1796875" style="454"/>
    <col min="7937" max="7937" width="3.81640625" style="454" customWidth="1"/>
    <col min="7938" max="7938" width="92.1796875" style="454" bestFit="1" customWidth="1"/>
    <col min="7939" max="7939" width="1.7265625" style="454" customWidth="1"/>
    <col min="7940" max="7940" width="3.81640625" style="454" customWidth="1"/>
    <col min="7941" max="7941" width="91.26953125" style="454" bestFit="1" customWidth="1"/>
    <col min="7942" max="8192" width="9.1796875" style="454"/>
    <col min="8193" max="8193" width="3.81640625" style="454" customWidth="1"/>
    <col min="8194" max="8194" width="92.1796875" style="454" bestFit="1" customWidth="1"/>
    <col min="8195" max="8195" width="1.7265625" style="454" customWidth="1"/>
    <col min="8196" max="8196" width="3.81640625" style="454" customWidth="1"/>
    <col min="8197" max="8197" width="91.26953125" style="454" bestFit="1" customWidth="1"/>
    <col min="8198" max="8448" width="9.1796875" style="454"/>
    <col min="8449" max="8449" width="3.81640625" style="454" customWidth="1"/>
    <col min="8450" max="8450" width="92.1796875" style="454" bestFit="1" customWidth="1"/>
    <col min="8451" max="8451" width="1.7265625" style="454" customWidth="1"/>
    <col min="8452" max="8452" width="3.81640625" style="454" customWidth="1"/>
    <col min="8453" max="8453" width="91.26953125" style="454" bestFit="1" customWidth="1"/>
    <col min="8454" max="8704" width="9.1796875" style="454"/>
    <col min="8705" max="8705" width="3.81640625" style="454" customWidth="1"/>
    <col min="8706" max="8706" width="92.1796875" style="454" bestFit="1" customWidth="1"/>
    <col min="8707" max="8707" width="1.7265625" style="454" customWidth="1"/>
    <col min="8708" max="8708" width="3.81640625" style="454" customWidth="1"/>
    <col min="8709" max="8709" width="91.26953125" style="454" bestFit="1" customWidth="1"/>
    <col min="8710" max="8960" width="9.1796875" style="454"/>
    <col min="8961" max="8961" width="3.81640625" style="454" customWidth="1"/>
    <col min="8962" max="8962" width="92.1796875" style="454" bestFit="1" customWidth="1"/>
    <col min="8963" max="8963" width="1.7265625" style="454" customWidth="1"/>
    <col min="8964" max="8964" width="3.81640625" style="454" customWidth="1"/>
    <col min="8965" max="8965" width="91.26953125" style="454" bestFit="1" customWidth="1"/>
    <col min="8966" max="9216" width="9.1796875" style="454"/>
    <col min="9217" max="9217" width="3.81640625" style="454" customWidth="1"/>
    <col min="9218" max="9218" width="92.1796875" style="454" bestFit="1" customWidth="1"/>
    <col min="9219" max="9219" width="1.7265625" style="454" customWidth="1"/>
    <col min="9220" max="9220" width="3.81640625" style="454" customWidth="1"/>
    <col min="9221" max="9221" width="91.26953125" style="454" bestFit="1" customWidth="1"/>
    <col min="9222" max="9472" width="9.1796875" style="454"/>
    <col min="9473" max="9473" width="3.81640625" style="454" customWidth="1"/>
    <col min="9474" max="9474" width="92.1796875" style="454" bestFit="1" customWidth="1"/>
    <col min="9475" max="9475" width="1.7265625" style="454" customWidth="1"/>
    <col min="9476" max="9476" width="3.81640625" style="454" customWidth="1"/>
    <col min="9477" max="9477" width="91.26953125" style="454" bestFit="1" customWidth="1"/>
    <col min="9478" max="9728" width="9.1796875" style="454"/>
    <col min="9729" max="9729" width="3.81640625" style="454" customWidth="1"/>
    <col min="9730" max="9730" width="92.1796875" style="454" bestFit="1" customWidth="1"/>
    <col min="9731" max="9731" width="1.7265625" style="454" customWidth="1"/>
    <col min="9732" max="9732" width="3.81640625" style="454" customWidth="1"/>
    <col min="9733" max="9733" width="91.26953125" style="454" bestFit="1" customWidth="1"/>
    <col min="9734" max="9984" width="9.1796875" style="454"/>
    <col min="9985" max="9985" width="3.81640625" style="454" customWidth="1"/>
    <col min="9986" max="9986" width="92.1796875" style="454" bestFit="1" customWidth="1"/>
    <col min="9987" max="9987" width="1.7265625" style="454" customWidth="1"/>
    <col min="9988" max="9988" width="3.81640625" style="454" customWidth="1"/>
    <col min="9989" max="9989" width="91.26953125" style="454" bestFit="1" customWidth="1"/>
    <col min="9990" max="10240" width="9.1796875" style="454"/>
    <col min="10241" max="10241" width="3.81640625" style="454" customWidth="1"/>
    <col min="10242" max="10242" width="92.1796875" style="454" bestFit="1" customWidth="1"/>
    <col min="10243" max="10243" width="1.7265625" style="454" customWidth="1"/>
    <col min="10244" max="10244" width="3.81640625" style="454" customWidth="1"/>
    <col min="10245" max="10245" width="91.26953125" style="454" bestFit="1" customWidth="1"/>
    <col min="10246" max="10496" width="9.1796875" style="454"/>
    <col min="10497" max="10497" width="3.81640625" style="454" customWidth="1"/>
    <col min="10498" max="10498" width="92.1796875" style="454" bestFit="1" customWidth="1"/>
    <col min="10499" max="10499" width="1.7265625" style="454" customWidth="1"/>
    <col min="10500" max="10500" width="3.81640625" style="454" customWidth="1"/>
    <col min="10501" max="10501" width="91.26953125" style="454" bestFit="1" customWidth="1"/>
    <col min="10502" max="10752" width="9.1796875" style="454"/>
    <col min="10753" max="10753" width="3.81640625" style="454" customWidth="1"/>
    <col min="10754" max="10754" width="92.1796875" style="454" bestFit="1" customWidth="1"/>
    <col min="10755" max="10755" width="1.7265625" style="454" customWidth="1"/>
    <col min="10756" max="10756" width="3.81640625" style="454" customWidth="1"/>
    <col min="10757" max="10757" width="91.26953125" style="454" bestFit="1" customWidth="1"/>
    <col min="10758" max="11008" width="9.1796875" style="454"/>
    <col min="11009" max="11009" width="3.81640625" style="454" customWidth="1"/>
    <col min="11010" max="11010" width="92.1796875" style="454" bestFit="1" customWidth="1"/>
    <col min="11011" max="11011" width="1.7265625" style="454" customWidth="1"/>
    <col min="11012" max="11012" width="3.81640625" style="454" customWidth="1"/>
    <col min="11013" max="11013" width="91.26953125" style="454" bestFit="1" customWidth="1"/>
    <col min="11014" max="11264" width="9.1796875" style="454"/>
    <col min="11265" max="11265" width="3.81640625" style="454" customWidth="1"/>
    <col min="11266" max="11266" width="92.1796875" style="454" bestFit="1" customWidth="1"/>
    <col min="11267" max="11267" width="1.7265625" style="454" customWidth="1"/>
    <col min="11268" max="11268" width="3.81640625" style="454" customWidth="1"/>
    <col min="11269" max="11269" width="91.26953125" style="454" bestFit="1" customWidth="1"/>
    <col min="11270" max="11520" width="9.1796875" style="454"/>
    <col min="11521" max="11521" width="3.81640625" style="454" customWidth="1"/>
    <col min="11522" max="11522" width="92.1796875" style="454" bestFit="1" customWidth="1"/>
    <col min="11523" max="11523" width="1.7265625" style="454" customWidth="1"/>
    <col min="11524" max="11524" width="3.81640625" style="454" customWidth="1"/>
    <col min="11525" max="11525" width="91.26953125" style="454" bestFit="1" customWidth="1"/>
    <col min="11526" max="11776" width="9.1796875" style="454"/>
    <col min="11777" max="11777" width="3.81640625" style="454" customWidth="1"/>
    <col min="11778" max="11778" width="92.1796875" style="454" bestFit="1" customWidth="1"/>
    <col min="11779" max="11779" width="1.7265625" style="454" customWidth="1"/>
    <col min="11780" max="11780" width="3.81640625" style="454" customWidth="1"/>
    <col min="11781" max="11781" width="91.26953125" style="454" bestFit="1" customWidth="1"/>
    <col min="11782" max="12032" width="9.1796875" style="454"/>
    <col min="12033" max="12033" width="3.81640625" style="454" customWidth="1"/>
    <col min="12034" max="12034" width="92.1796875" style="454" bestFit="1" customWidth="1"/>
    <col min="12035" max="12035" width="1.7265625" style="454" customWidth="1"/>
    <col min="12036" max="12036" width="3.81640625" style="454" customWidth="1"/>
    <col min="12037" max="12037" width="91.26953125" style="454" bestFit="1" customWidth="1"/>
    <col min="12038" max="12288" width="9.1796875" style="454"/>
    <col min="12289" max="12289" width="3.81640625" style="454" customWidth="1"/>
    <col min="12290" max="12290" width="92.1796875" style="454" bestFit="1" customWidth="1"/>
    <col min="12291" max="12291" width="1.7265625" style="454" customWidth="1"/>
    <col min="12292" max="12292" width="3.81640625" style="454" customWidth="1"/>
    <col min="12293" max="12293" width="91.26953125" style="454" bestFit="1" customWidth="1"/>
    <col min="12294" max="12544" width="9.1796875" style="454"/>
    <col min="12545" max="12545" width="3.81640625" style="454" customWidth="1"/>
    <col min="12546" max="12546" width="92.1796875" style="454" bestFit="1" customWidth="1"/>
    <col min="12547" max="12547" width="1.7265625" style="454" customWidth="1"/>
    <col min="12548" max="12548" width="3.81640625" style="454" customWidth="1"/>
    <col min="12549" max="12549" width="91.26953125" style="454" bestFit="1" customWidth="1"/>
    <col min="12550" max="12800" width="9.1796875" style="454"/>
    <col min="12801" max="12801" width="3.81640625" style="454" customWidth="1"/>
    <col min="12802" max="12802" width="92.1796875" style="454" bestFit="1" customWidth="1"/>
    <col min="12803" max="12803" width="1.7265625" style="454" customWidth="1"/>
    <col min="12804" max="12804" width="3.81640625" style="454" customWidth="1"/>
    <col min="12805" max="12805" width="91.26953125" style="454" bestFit="1" customWidth="1"/>
    <col min="12806" max="13056" width="9.1796875" style="454"/>
    <col min="13057" max="13057" width="3.81640625" style="454" customWidth="1"/>
    <col min="13058" max="13058" width="92.1796875" style="454" bestFit="1" customWidth="1"/>
    <col min="13059" max="13059" width="1.7265625" style="454" customWidth="1"/>
    <col min="13060" max="13060" width="3.81640625" style="454" customWidth="1"/>
    <col min="13061" max="13061" width="91.26953125" style="454" bestFit="1" customWidth="1"/>
    <col min="13062" max="13312" width="9.1796875" style="454"/>
    <col min="13313" max="13313" width="3.81640625" style="454" customWidth="1"/>
    <col min="13314" max="13314" width="92.1796875" style="454" bestFit="1" customWidth="1"/>
    <col min="13315" max="13315" width="1.7265625" style="454" customWidth="1"/>
    <col min="13316" max="13316" width="3.81640625" style="454" customWidth="1"/>
    <col min="13317" max="13317" width="91.26953125" style="454" bestFit="1" customWidth="1"/>
    <col min="13318" max="13568" width="9.1796875" style="454"/>
    <col min="13569" max="13569" width="3.81640625" style="454" customWidth="1"/>
    <col min="13570" max="13570" width="92.1796875" style="454" bestFit="1" customWidth="1"/>
    <col min="13571" max="13571" width="1.7265625" style="454" customWidth="1"/>
    <col min="13572" max="13572" width="3.81640625" style="454" customWidth="1"/>
    <col min="13573" max="13573" width="91.26953125" style="454" bestFit="1" customWidth="1"/>
    <col min="13574" max="13824" width="9.1796875" style="454"/>
    <col min="13825" max="13825" width="3.81640625" style="454" customWidth="1"/>
    <col min="13826" max="13826" width="92.1796875" style="454" bestFit="1" customWidth="1"/>
    <col min="13827" max="13827" width="1.7265625" style="454" customWidth="1"/>
    <col min="13828" max="13828" width="3.81640625" style="454" customWidth="1"/>
    <col min="13829" max="13829" width="91.26953125" style="454" bestFit="1" customWidth="1"/>
    <col min="13830" max="14080" width="9.1796875" style="454"/>
    <col min="14081" max="14081" width="3.81640625" style="454" customWidth="1"/>
    <col min="14082" max="14082" width="92.1796875" style="454" bestFit="1" customWidth="1"/>
    <col min="14083" max="14083" width="1.7265625" style="454" customWidth="1"/>
    <col min="14084" max="14084" width="3.81640625" style="454" customWidth="1"/>
    <col min="14085" max="14085" width="91.26953125" style="454" bestFit="1" customWidth="1"/>
    <col min="14086" max="14336" width="9.1796875" style="454"/>
    <col min="14337" max="14337" width="3.81640625" style="454" customWidth="1"/>
    <col min="14338" max="14338" width="92.1796875" style="454" bestFit="1" customWidth="1"/>
    <col min="14339" max="14339" width="1.7265625" style="454" customWidth="1"/>
    <col min="14340" max="14340" width="3.81640625" style="454" customWidth="1"/>
    <col min="14341" max="14341" width="91.26953125" style="454" bestFit="1" customWidth="1"/>
    <col min="14342" max="14592" width="9.1796875" style="454"/>
    <col min="14593" max="14593" width="3.81640625" style="454" customWidth="1"/>
    <col min="14594" max="14594" width="92.1796875" style="454" bestFit="1" customWidth="1"/>
    <col min="14595" max="14595" width="1.7265625" style="454" customWidth="1"/>
    <col min="14596" max="14596" width="3.81640625" style="454" customWidth="1"/>
    <col min="14597" max="14597" width="91.26953125" style="454" bestFit="1" customWidth="1"/>
    <col min="14598" max="14848" width="9.1796875" style="454"/>
    <col min="14849" max="14849" width="3.81640625" style="454" customWidth="1"/>
    <col min="14850" max="14850" width="92.1796875" style="454" bestFit="1" customWidth="1"/>
    <col min="14851" max="14851" width="1.7265625" style="454" customWidth="1"/>
    <col min="14852" max="14852" width="3.81640625" style="454" customWidth="1"/>
    <col min="14853" max="14853" width="91.26953125" style="454" bestFit="1" customWidth="1"/>
    <col min="14854" max="15104" width="9.1796875" style="454"/>
    <col min="15105" max="15105" width="3.81640625" style="454" customWidth="1"/>
    <col min="15106" max="15106" width="92.1796875" style="454" bestFit="1" customWidth="1"/>
    <col min="15107" max="15107" width="1.7265625" style="454" customWidth="1"/>
    <col min="15108" max="15108" width="3.81640625" style="454" customWidth="1"/>
    <col min="15109" max="15109" width="91.26953125" style="454" bestFit="1" customWidth="1"/>
    <col min="15110" max="15360" width="9.1796875" style="454"/>
    <col min="15361" max="15361" width="3.81640625" style="454" customWidth="1"/>
    <col min="15362" max="15362" width="92.1796875" style="454" bestFit="1" customWidth="1"/>
    <col min="15363" max="15363" width="1.7265625" style="454" customWidth="1"/>
    <col min="15364" max="15364" width="3.81640625" style="454" customWidth="1"/>
    <col min="15365" max="15365" width="91.26953125" style="454" bestFit="1" customWidth="1"/>
    <col min="15366" max="15616" width="9.1796875" style="454"/>
    <col min="15617" max="15617" width="3.81640625" style="454" customWidth="1"/>
    <col min="15618" max="15618" width="92.1796875" style="454" bestFit="1" customWidth="1"/>
    <col min="15619" max="15619" width="1.7265625" style="454" customWidth="1"/>
    <col min="15620" max="15620" width="3.81640625" style="454" customWidth="1"/>
    <col min="15621" max="15621" width="91.26953125" style="454" bestFit="1" customWidth="1"/>
    <col min="15622" max="15872" width="9.1796875" style="454"/>
    <col min="15873" max="15873" width="3.81640625" style="454" customWidth="1"/>
    <col min="15874" max="15874" width="92.1796875" style="454" bestFit="1" customWidth="1"/>
    <col min="15875" max="15875" width="1.7265625" style="454" customWidth="1"/>
    <col min="15876" max="15876" width="3.81640625" style="454" customWidth="1"/>
    <col min="15877" max="15877" width="91.26953125" style="454" bestFit="1" customWidth="1"/>
    <col min="15878" max="16128" width="9.1796875" style="454"/>
    <col min="16129" max="16129" width="3.81640625" style="454" customWidth="1"/>
    <col min="16130" max="16130" width="92.1796875" style="454" bestFit="1" customWidth="1"/>
    <col min="16131" max="16131" width="1.7265625" style="454" customWidth="1"/>
    <col min="16132" max="16132" width="3.81640625" style="454" customWidth="1"/>
    <col min="16133" max="16133" width="91.26953125" style="454" bestFit="1" customWidth="1"/>
    <col min="16134" max="16384" width="9.1796875" style="454"/>
  </cols>
  <sheetData>
    <row r="1" spans="1:16">
      <c r="A1" s="451"/>
      <c r="B1" s="452"/>
      <c r="C1" s="451"/>
      <c r="D1" s="451"/>
      <c r="E1" s="453"/>
      <c r="F1" s="451"/>
      <c r="G1" s="451"/>
      <c r="H1" s="451"/>
      <c r="I1" s="451"/>
      <c r="J1" s="451"/>
      <c r="K1" s="451"/>
      <c r="L1" s="451"/>
      <c r="M1" s="451"/>
      <c r="N1" s="451"/>
      <c r="O1" s="451"/>
      <c r="P1" s="451"/>
    </row>
    <row r="2" spans="1:16">
      <c r="A2" s="474" t="s">
        <v>65</v>
      </c>
      <c r="B2" s="451"/>
      <c r="C2" s="451"/>
      <c r="D2" s="474" t="s">
        <v>4</v>
      </c>
      <c r="E2" s="451"/>
      <c r="F2" s="451"/>
      <c r="G2" s="451"/>
      <c r="H2" s="451"/>
      <c r="I2" s="451"/>
      <c r="J2" s="451"/>
      <c r="K2" s="451"/>
      <c r="L2" s="451"/>
      <c r="M2" s="451"/>
      <c r="N2" s="451"/>
      <c r="O2" s="451"/>
      <c r="P2" s="451"/>
    </row>
    <row r="3" spans="1:16" ht="13.5" customHeight="1">
      <c r="A3" s="455"/>
      <c r="B3" s="451"/>
      <c r="C3" s="451"/>
      <c r="D3" s="455"/>
      <c r="E3" s="451"/>
      <c r="F3" s="451"/>
      <c r="G3" s="451"/>
      <c r="H3" s="451"/>
      <c r="I3" s="451"/>
      <c r="J3" s="451"/>
      <c r="K3" s="451"/>
      <c r="L3" s="451"/>
      <c r="M3" s="451"/>
      <c r="N3" s="451"/>
      <c r="O3" s="451"/>
      <c r="P3" s="451"/>
    </row>
    <row r="4" spans="1:16" ht="21.75" customHeight="1">
      <c r="A4" s="456" t="s">
        <v>263</v>
      </c>
      <c r="B4" s="451"/>
      <c r="C4" s="451"/>
      <c r="D4" s="454" t="s">
        <v>381</v>
      </c>
      <c r="E4" s="451"/>
      <c r="F4" s="451"/>
      <c r="G4" s="451"/>
      <c r="H4" s="451"/>
      <c r="I4" s="451"/>
      <c r="J4" s="451"/>
      <c r="K4" s="451"/>
      <c r="L4" s="451"/>
      <c r="M4" s="451"/>
      <c r="N4" s="451"/>
      <c r="O4" s="451"/>
      <c r="P4" s="451"/>
    </row>
    <row r="5" spans="1:16" ht="13.5" customHeight="1">
      <c r="A5" s="451"/>
      <c r="B5" s="457"/>
      <c r="C5" s="451"/>
      <c r="D5" s="451"/>
      <c r="E5" s="457"/>
      <c r="F5" s="451"/>
      <c r="G5" s="451"/>
      <c r="H5" s="451"/>
      <c r="I5" s="451"/>
      <c r="J5" s="451"/>
      <c r="K5" s="451"/>
      <c r="L5" s="451"/>
      <c r="M5" s="451"/>
      <c r="N5" s="451"/>
      <c r="O5" s="451"/>
      <c r="P5" s="451"/>
    </row>
    <row r="6" spans="1:16" ht="42">
      <c r="A6" s="458" t="s">
        <v>8</v>
      </c>
      <c r="B6" s="461" t="s">
        <v>471</v>
      </c>
      <c r="C6" s="459"/>
      <c r="D6" s="458" t="s">
        <v>8</v>
      </c>
      <c r="E6" s="462" t="s">
        <v>479</v>
      </c>
      <c r="F6" s="509"/>
      <c r="G6" s="509"/>
      <c r="H6" s="509"/>
      <c r="I6" s="509"/>
      <c r="J6" s="509"/>
      <c r="K6" s="509"/>
      <c r="L6" s="509"/>
      <c r="M6" s="509"/>
      <c r="N6" s="509"/>
      <c r="O6" s="509"/>
      <c r="P6" s="509"/>
    </row>
    <row r="7" spans="1:16" ht="28">
      <c r="A7" s="458" t="s">
        <v>8</v>
      </c>
      <c r="B7" s="460" t="s">
        <v>472</v>
      </c>
      <c r="C7" s="461"/>
      <c r="D7" s="458" t="s">
        <v>8</v>
      </c>
      <c r="E7" s="462" t="s">
        <v>480</v>
      </c>
      <c r="F7" s="509"/>
      <c r="G7" s="509"/>
      <c r="H7" s="509"/>
      <c r="I7" s="509"/>
      <c r="J7" s="509"/>
      <c r="K7" s="509"/>
      <c r="L7" s="509"/>
      <c r="M7" s="509"/>
      <c r="N7" s="509"/>
      <c r="O7" s="509"/>
      <c r="P7" s="509"/>
    </row>
    <row r="8" spans="1:16" ht="28">
      <c r="A8" s="458" t="s">
        <v>8</v>
      </c>
      <c r="B8" s="461" t="s">
        <v>473</v>
      </c>
      <c r="C8" s="461"/>
      <c r="D8" s="458" t="s">
        <v>8</v>
      </c>
      <c r="E8" s="461" t="s">
        <v>481</v>
      </c>
      <c r="F8" s="509"/>
      <c r="G8" s="509"/>
      <c r="H8" s="509"/>
      <c r="I8" s="509"/>
      <c r="J8" s="509"/>
      <c r="K8" s="509"/>
      <c r="L8" s="509"/>
      <c r="M8" s="509"/>
      <c r="N8" s="509"/>
      <c r="O8" s="509"/>
      <c r="P8" s="509"/>
    </row>
    <row r="9" spans="1:16" ht="28">
      <c r="A9" s="458" t="s">
        <v>8</v>
      </c>
      <c r="B9" s="461" t="s">
        <v>474</v>
      </c>
      <c r="C9" s="461"/>
      <c r="D9" s="458" t="s">
        <v>8</v>
      </c>
      <c r="E9" s="461" t="s">
        <v>482</v>
      </c>
      <c r="F9" s="509"/>
      <c r="G9" s="509"/>
      <c r="H9" s="509"/>
      <c r="I9" s="509"/>
      <c r="J9" s="509"/>
      <c r="K9" s="509"/>
      <c r="L9" s="509"/>
      <c r="M9" s="509"/>
      <c r="N9" s="509"/>
      <c r="O9" s="509"/>
      <c r="P9" s="509"/>
    </row>
    <row r="10" spans="1:16" ht="28">
      <c r="A10" s="458" t="s">
        <v>8</v>
      </c>
      <c r="B10" s="461" t="s">
        <v>475</v>
      </c>
      <c r="C10" s="461"/>
      <c r="D10" s="458" t="s">
        <v>8</v>
      </c>
      <c r="E10" s="461" t="s">
        <v>483</v>
      </c>
      <c r="F10" s="509"/>
      <c r="G10" s="509"/>
      <c r="H10" s="509"/>
      <c r="I10" s="509"/>
      <c r="J10" s="509"/>
      <c r="K10" s="509"/>
      <c r="L10" s="509"/>
      <c r="M10" s="509"/>
      <c r="N10" s="509"/>
      <c r="O10" s="509"/>
      <c r="P10" s="509"/>
    </row>
    <row r="11" spans="1:16" ht="28">
      <c r="A11" s="458" t="s">
        <v>8</v>
      </c>
      <c r="B11" s="461" t="s">
        <v>476</v>
      </c>
      <c r="C11" s="461"/>
      <c r="D11" s="458" t="s">
        <v>8</v>
      </c>
      <c r="E11" s="461" t="s">
        <v>484</v>
      </c>
      <c r="F11" s="509"/>
      <c r="G11" s="509"/>
      <c r="H11" s="509"/>
      <c r="I11" s="509"/>
      <c r="J11" s="509"/>
      <c r="K11" s="509"/>
      <c r="L11" s="509"/>
      <c r="M11" s="509"/>
      <c r="N11" s="509"/>
      <c r="O11" s="509"/>
      <c r="P11" s="509"/>
    </row>
    <row r="12" spans="1:16" ht="42">
      <c r="A12" s="458" t="s">
        <v>8</v>
      </c>
      <c r="B12" s="461" t="s">
        <v>477</v>
      </c>
      <c r="C12" s="461"/>
      <c r="D12" s="458" t="s">
        <v>8</v>
      </c>
      <c r="E12" s="461" t="s">
        <v>485</v>
      </c>
      <c r="F12" s="509"/>
      <c r="G12" s="509"/>
      <c r="H12" s="509"/>
      <c r="I12" s="509"/>
      <c r="J12" s="509"/>
      <c r="K12" s="509"/>
      <c r="L12" s="509"/>
      <c r="M12" s="509"/>
      <c r="N12" s="509"/>
      <c r="O12" s="509"/>
      <c r="P12" s="509"/>
    </row>
    <row r="13" spans="1:16" ht="42">
      <c r="A13" s="458" t="s">
        <v>8</v>
      </c>
      <c r="B13" s="461" t="s">
        <v>478</v>
      </c>
      <c r="C13" s="461"/>
      <c r="D13" s="458" t="s">
        <v>8</v>
      </c>
      <c r="E13" s="461" t="s">
        <v>486</v>
      </c>
      <c r="F13" s="509"/>
      <c r="G13" s="509"/>
      <c r="H13" s="509"/>
      <c r="I13" s="509"/>
      <c r="J13" s="509"/>
      <c r="K13" s="509"/>
      <c r="L13" s="509"/>
      <c r="M13" s="509"/>
      <c r="N13" s="509"/>
      <c r="O13" s="509"/>
      <c r="P13" s="509"/>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topLeftCell="A37" zoomScaleNormal="100" workbookViewId="0">
      <selection activeCell="H41" sqref="H41"/>
    </sheetView>
  </sheetViews>
  <sheetFormatPr defaultColWidth="9.1796875" defaultRowHeight="11.5"/>
  <cols>
    <col min="1" max="1" width="37.7265625" style="63" customWidth="1"/>
    <col min="2" max="2" width="12.453125" style="63" bestFit="1" customWidth="1"/>
    <col min="3" max="3" width="13.7265625" style="63" bestFit="1" customWidth="1"/>
    <col min="4" max="4" width="14.26953125" style="63" bestFit="1" customWidth="1"/>
    <col min="5" max="5" width="9.54296875" style="63" customWidth="1"/>
    <col min="6" max="6" width="9" style="63" customWidth="1"/>
    <col min="7" max="7" width="12" style="68" bestFit="1" customWidth="1"/>
    <col min="8" max="16384" width="9.1796875" style="63"/>
  </cols>
  <sheetData>
    <row r="1" spans="1:33" s="60" customFormat="1" ht="16.5" customHeight="1">
      <c r="A1" s="517" t="s">
        <v>210</v>
      </c>
      <c r="B1" s="517"/>
      <c r="C1" s="517"/>
      <c r="D1" s="517"/>
      <c r="E1" s="517"/>
      <c r="F1" s="517"/>
      <c r="G1" s="271"/>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18" t="s">
        <v>55</v>
      </c>
      <c r="B2" s="518"/>
      <c r="C2" s="518"/>
      <c r="D2" s="518"/>
      <c r="E2" s="518"/>
      <c r="F2" s="518"/>
      <c r="G2" s="271"/>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14" t="s">
        <v>136</v>
      </c>
      <c r="B3" s="514"/>
      <c r="C3" s="514"/>
      <c r="D3" s="514"/>
      <c r="E3" s="514"/>
      <c r="F3" s="514"/>
      <c r="G3" s="271"/>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8"/>
      <c r="B6" s="309"/>
      <c r="C6" s="310"/>
      <c r="D6" s="424" t="s">
        <v>50</v>
      </c>
      <c r="E6" s="519" t="s">
        <v>12</v>
      </c>
      <c r="F6" s="520"/>
    </row>
    <row r="7" spans="1:33" ht="12" customHeight="1">
      <c r="A7" s="311" t="s">
        <v>13</v>
      </c>
      <c r="B7" s="519" t="s">
        <v>264</v>
      </c>
      <c r="C7" s="520"/>
      <c r="D7" s="424" t="s">
        <v>14</v>
      </c>
      <c r="E7" s="519" t="s">
        <v>14</v>
      </c>
      <c r="F7" s="520"/>
    </row>
    <row r="8" spans="1:33" ht="12" customHeight="1">
      <c r="A8" s="312" t="s">
        <v>16</v>
      </c>
      <c r="B8" s="515" t="s">
        <v>265</v>
      </c>
      <c r="C8" s="516"/>
      <c r="D8" s="347" t="s">
        <v>51</v>
      </c>
      <c r="E8" s="515" t="s">
        <v>18</v>
      </c>
      <c r="F8" s="516"/>
    </row>
    <row r="9" spans="1:33" ht="12" customHeight="1">
      <c r="A9" s="313"/>
      <c r="B9" s="309"/>
      <c r="C9" s="310"/>
      <c r="D9" s="347" t="s">
        <v>19</v>
      </c>
      <c r="E9" s="515" t="s">
        <v>19</v>
      </c>
      <c r="F9" s="516"/>
    </row>
    <row r="10" spans="1:33" ht="14.25" customHeight="1" thickBot="1">
      <c r="A10" s="65" t="s">
        <v>462</v>
      </c>
      <c r="B10" s="66">
        <v>2018</v>
      </c>
      <c r="C10" s="225">
        <v>2019</v>
      </c>
      <c r="D10" s="66" t="s">
        <v>387</v>
      </c>
      <c r="E10" s="66">
        <v>2018</v>
      </c>
      <c r="F10" s="225">
        <v>2019</v>
      </c>
    </row>
    <row r="11" spans="1:33" ht="14.5" thickBot="1">
      <c r="A11" s="511" t="s">
        <v>338</v>
      </c>
      <c r="B11" s="511"/>
      <c r="C11" s="511"/>
      <c r="D11" s="511"/>
      <c r="E11" s="511"/>
      <c r="F11" s="511"/>
    </row>
    <row r="12" spans="1:33" ht="13.5" customHeight="1">
      <c r="A12" s="69" t="s">
        <v>172</v>
      </c>
      <c r="B12" s="162">
        <v>1976424.6436745026</v>
      </c>
      <c r="C12" s="162">
        <v>2317151.1437703311</v>
      </c>
      <c r="D12" s="224">
        <v>17.239539143893758</v>
      </c>
      <c r="E12" s="87">
        <v>3.1190388228497548</v>
      </c>
      <c r="F12" s="87">
        <v>3.3869788602172721</v>
      </c>
    </row>
    <row r="13" spans="1:33" ht="18" customHeight="1">
      <c r="A13" s="71" t="s">
        <v>262</v>
      </c>
      <c r="B13" s="471">
        <v>61390040.345328547</v>
      </c>
      <c r="C13" s="211">
        <v>66096359.521651648</v>
      </c>
      <c r="D13" s="224">
        <v>7.6662584840298642</v>
      </c>
      <c r="E13" s="90">
        <v>96.880961177150255</v>
      </c>
      <c r="F13" s="90">
        <v>96.613021139782731</v>
      </c>
    </row>
    <row r="14" spans="1:33" ht="13.5" customHeight="1">
      <c r="A14" s="72" t="s">
        <v>238</v>
      </c>
      <c r="B14" s="211"/>
      <c r="C14" s="211"/>
      <c r="D14" s="224"/>
      <c r="E14" s="90"/>
      <c r="F14" s="90"/>
    </row>
    <row r="15" spans="1:33" ht="14">
      <c r="A15" s="319" t="s">
        <v>9</v>
      </c>
      <c r="B15" s="320">
        <v>63366464.989003047</v>
      </c>
      <c r="C15" s="320">
        <v>68413510.665421978</v>
      </c>
      <c r="D15" s="321">
        <v>7.9648528244313788</v>
      </c>
      <c r="E15" s="322">
        <v>100.00000000000001</v>
      </c>
      <c r="F15" s="322">
        <v>100</v>
      </c>
    </row>
    <row r="16" spans="1:33" ht="12" thickBot="1">
      <c r="A16" s="73"/>
      <c r="B16" s="74"/>
      <c r="C16" s="283"/>
      <c r="D16" s="473"/>
      <c r="E16" s="75"/>
      <c r="F16" s="75"/>
    </row>
    <row r="17" spans="1:33" ht="14.25" customHeight="1" thickBot="1">
      <c r="A17" s="511" t="s">
        <v>335</v>
      </c>
      <c r="B17" s="511"/>
      <c r="C17" s="511"/>
      <c r="D17" s="511"/>
      <c r="E17" s="511"/>
      <c r="F17" s="511"/>
    </row>
    <row r="18" spans="1:33" ht="16.5" customHeight="1">
      <c r="A18" s="69" t="s">
        <v>171</v>
      </c>
      <c r="B18" s="162">
        <v>380353.32999999996</v>
      </c>
      <c r="C18" s="162">
        <v>468335.14999999997</v>
      </c>
      <c r="D18" s="224">
        <v>23.131602397171068</v>
      </c>
      <c r="E18" s="87">
        <v>1.322711334098168</v>
      </c>
      <c r="F18" s="87">
        <v>1.499431401009762</v>
      </c>
    </row>
    <row r="19" spans="1:33" ht="20.25" customHeight="1">
      <c r="A19" s="71" t="s">
        <v>262</v>
      </c>
      <c r="B19" s="211">
        <v>28375227.740100004</v>
      </c>
      <c r="C19" s="211">
        <v>30765847.999999996</v>
      </c>
      <c r="D19" s="224">
        <v>8.4250258070054365</v>
      </c>
      <c r="E19" s="90">
        <v>98.677288665901841</v>
      </c>
      <c r="F19" s="90">
        <v>98.500568598990242</v>
      </c>
    </row>
    <row r="20" spans="1:33" ht="16.5" customHeight="1">
      <c r="A20" s="72" t="s">
        <v>238</v>
      </c>
      <c r="B20" s="211"/>
      <c r="C20" s="211"/>
      <c r="D20" s="224"/>
      <c r="E20" s="90"/>
      <c r="F20" s="90"/>
    </row>
    <row r="21" spans="1:33" ht="14">
      <c r="A21" s="319" t="s">
        <v>9</v>
      </c>
      <c r="B21" s="320">
        <v>28755581.070100002</v>
      </c>
      <c r="C21" s="320">
        <v>31234183.149999995</v>
      </c>
      <c r="D21" s="321">
        <v>8.6195513624213849</v>
      </c>
      <c r="E21" s="322">
        <v>100</v>
      </c>
      <c r="F21" s="323">
        <v>100</v>
      </c>
    </row>
    <row r="22" spans="1:33" ht="14">
      <c r="A22" s="77"/>
      <c r="B22" s="78"/>
      <c r="C22" s="226"/>
      <c r="D22" s="265"/>
      <c r="E22" s="79"/>
      <c r="F22" s="79"/>
    </row>
    <row r="23" spans="1:33" s="60" customFormat="1" ht="15.75" customHeight="1">
      <c r="A23" s="517" t="s">
        <v>56</v>
      </c>
      <c r="B23" s="517"/>
      <c r="C23" s="517"/>
      <c r="D23" s="517"/>
      <c r="E23" s="517"/>
      <c r="F23" s="517"/>
      <c r="G23" s="271"/>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14" t="s">
        <v>137</v>
      </c>
      <c r="B24" s="514"/>
      <c r="C24" s="514"/>
      <c r="D24" s="514"/>
      <c r="E24" s="514"/>
      <c r="F24" s="514"/>
      <c r="G24" s="271"/>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1"/>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14"/>
      <c r="B26" s="315"/>
      <c r="C26" s="316"/>
      <c r="D26" s="425" t="s">
        <v>50</v>
      </c>
      <c r="E26" s="512" t="s">
        <v>12</v>
      </c>
      <c r="F26" s="512"/>
    </row>
    <row r="27" spans="1:33" ht="12" customHeight="1">
      <c r="A27" s="314" t="s">
        <v>13</v>
      </c>
      <c r="B27" s="512" t="s">
        <v>170</v>
      </c>
      <c r="C27" s="512"/>
      <c r="D27" s="425" t="s">
        <v>14</v>
      </c>
      <c r="E27" s="512" t="s">
        <v>14</v>
      </c>
      <c r="F27" s="512"/>
    </row>
    <row r="28" spans="1:33" ht="12" customHeight="1">
      <c r="A28" s="317" t="s">
        <v>16</v>
      </c>
      <c r="B28" s="513" t="s">
        <v>169</v>
      </c>
      <c r="C28" s="513"/>
      <c r="D28" s="426" t="s">
        <v>51</v>
      </c>
      <c r="E28" s="513" t="s">
        <v>18</v>
      </c>
      <c r="F28" s="513"/>
    </row>
    <row r="29" spans="1:33" ht="12" customHeight="1">
      <c r="A29" s="317"/>
      <c r="B29" s="315"/>
      <c r="C29" s="316"/>
      <c r="D29" s="426" t="s">
        <v>19</v>
      </c>
      <c r="E29" s="513" t="s">
        <v>19</v>
      </c>
      <c r="F29" s="513"/>
    </row>
    <row r="30" spans="1:33" ht="15" customHeight="1" thickBot="1">
      <c r="A30" s="65" t="s">
        <v>462</v>
      </c>
      <c r="B30" s="66">
        <v>2018</v>
      </c>
      <c r="C30" s="225">
        <v>2019</v>
      </c>
      <c r="D30" s="66" t="s">
        <v>387</v>
      </c>
      <c r="E30" s="66">
        <v>2018</v>
      </c>
      <c r="F30" s="225">
        <v>2019</v>
      </c>
    </row>
    <row r="31" spans="1:33" ht="14.5" thickBot="1">
      <c r="A31" s="511" t="s">
        <v>336</v>
      </c>
      <c r="B31" s="511"/>
      <c r="C31" s="511"/>
      <c r="D31" s="511"/>
      <c r="E31" s="511"/>
      <c r="F31" s="511"/>
    </row>
    <row r="32" spans="1:33" ht="14">
      <c r="A32" s="69" t="s">
        <v>171</v>
      </c>
      <c r="B32" s="162">
        <v>6552</v>
      </c>
      <c r="C32" s="162">
        <v>8149</v>
      </c>
      <c r="D32" s="224">
        <v>24.374236874236878</v>
      </c>
      <c r="E32" s="87">
        <v>0.87205355835651444</v>
      </c>
      <c r="F32" s="87">
        <v>0.97738895978660323</v>
      </c>
    </row>
    <row r="33" spans="1:8" ht="14">
      <c r="A33" s="71" t="s">
        <v>262</v>
      </c>
      <c r="B33" s="211">
        <v>744778</v>
      </c>
      <c r="C33" s="211">
        <v>825603</v>
      </c>
      <c r="D33" s="224">
        <v>10.852227106600898</v>
      </c>
      <c r="E33" s="90">
        <v>99.127946441643488</v>
      </c>
      <c r="F33" s="90">
        <v>99.022611040213391</v>
      </c>
    </row>
    <row r="34" spans="1:8" ht="13.5" customHeight="1">
      <c r="A34" s="72" t="s">
        <v>238</v>
      </c>
      <c r="B34" s="91"/>
      <c r="C34" s="91"/>
      <c r="D34" s="224"/>
      <c r="E34" s="90">
        <v>0</v>
      </c>
      <c r="F34" s="90">
        <v>0</v>
      </c>
    </row>
    <row r="35" spans="1:8" ht="14">
      <c r="A35" s="319" t="s">
        <v>9</v>
      </c>
      <c r="B35" s="320">
        <v>751330</v>
      </c>
      <c r="C35" s="320">
        <v>833752</v>
      </c>
      <c r="D35" s="321">
        <v>10.970146273940884</v>
      </c>
      <c r="E35" s="322">
        <v>100</v>
      </c>
      <c r="F35" s="323">
        <v>100</v>
      </c>
    </row>
    <row r="36" spans="1:8" ht="12" thickBot="1">
      <c r="A36" s="64"/>
      <c r="B36" s="84"/>
      <c r="C36" s="158"/>
      <c r="D36" s="266"/>
      <c r="E36" s="84"/>
      <c r="F36" s="84"/>
    </row>
    <row r="37" spans="1:8" ht="14.5" thickBot="1">
      <c r="A37" s="511" t="s">
        <v>337</v>
      </c>
      <c r="B37" s="511"/>
      <c r="C37" s="511"/>
      <c r="D37" s="511"/>
      <c r="E37" s="511"/>
      <c r="F37" s="511"/>
    </row>
    <row r="38" spans="1:8" ht="12.75" customHeight="1">
      <c r="A38" s="69" t="s">
        <v>172</v>
      </c>
      <c r="B38" s="162">
        <v>206</v>
      </c>
      <c r="C38" s="162">
        <v>209</v>
      </c>
      <c r="D38" s="224">
        <v>1.4563106796116498</v>
      </c>
      <c r="E38" s="87">
        <v>0.22808047033293105</v>
      </c>
      <c r="F38" s="87">
        <v>0.23863350916855064</v>
      </c>
    </row>
    <row r="39" spans="1:8" ht="14">
      <c r="A39" s="71" t="s">
        <v>262</v>
      </c>
      <c r="B39" s="211">
        <v>90113</v>
      </c>
      <c r="C39" s="211">
        <v>87582</v>
      </c>
      <c r="D39" s="224">
        <v>-2.8086957486711084</v>
      </c>
      <c r="E39" s="90">
        <v>99.771919529667059</v>
      </c>
      <c r="F39" s="90">
        <v>99.761934594662321</v>
      </c>
    </row>
    <row r="40" spans="1:8" ht="15.75" customHeight="1">
      <c r="A40" s="72" t="s">
        <v>238</v>
      </c>
      <c r="B40" s="211"/>
      <c r="C40" s="211"/>
      <c r="D40" s="224"/>
      <c r="E40" s="90">
        <v>0</v>
      </c>
      <c r="F40" s="90">
        <v>0</v>
      </c>
    </row>
    <row r="41" spans="1:8" ht="14">
      <c r="A41" s="319" t="s">
        <v>9</v>
      </c>
      <c r="B41" s="320">
        <v>90319</v>
      </c>
      <c r="C41" s="320">
        <v>87791</v>
      </c>
      <c r="D41" s="321">
        <v>-2.7989681019497503</v>
      </c>
      <c r="E41" s="322">
        <v>99.999999999999986</v>
      </c>
      <c r="F41" s="323">
        <v>100.00056810383087</v>
      </c>
      <c r="H41" s="487"/>
    </row>
    <row r="42" spans="1:8" ht="14">
      <c r="A42" s="77"/>
      <c r="B42" s="85"/>
      <c r="C42" s="227"/>
      <c r="D42" s="267"/>
      <c r="E42" s="86"/>
      <c r="F42" s="86"/>
    </row>
    <row r="43" spans="1:8" ht="13">
      <c r="A43" s="510" t="s">
        <v>152</v>
      </c>
      <c r="B43" s="510"/>
      <c r="C43" s="510" t="s">
        <v>153</v>
      </c>
      <c r="D43" s="510"/>
      <c r="E43" s="510"/>
      <c r="F43" s="510"/>
    </row>
    <row r="46" spans="1:8">
      <c r="B46" s="63" t="s">
        <v>219</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zoomScale="85" zoomScaleNormal="85" workbookViewId="0">
      <selection activeCell="E13" sqref="E13"/>
    </sheetView>
  </sheetViews>
  <sheetFormatPr defaultColWidth="9.1796875" defaultRowHeight="11.5"/>
  <cols>
    <col min="1" max="1" width="5.1796875" style="187" bestFit="1" customWidth="1"/>
    <col min="2" max="2" width="44.81640625" style="63" customWidth="1"/>
    <col min="3" max="4" width="11.26953125" style="63" bestFit="1" customWidth="1"/>
    <col min="5" max="5" width="9" style="63" bestFit="1" customWidth="1"/>
    <col min="6" max="6" width="8.26953125" style="63" customWidth="1"/>
    <col min="7" max="7" width="8.81640625" style="63" customWidth="1"/>
    <col min="8" max="8" width="13.81640625" style="68" bestFit="1" customWidth="1"/>
    <col min="9" max="16384" width="9.1796875" style="63"/>
  </cols>
  <sheetData>
    <row r="1" spans="1:22" s="60" customFormat="1" ht="15.75" customHeight="1">
      <c r="A1" s="179"/>
      <c r="B1" s="517"/>
      <c r="C1" s="517"/>
      <c r="D1" s="517"/>
      <c r="E1" s="517"/>
      <c r="F1" s="517"/>
      <c r="G1" s="517"/>
      <c r="H1" s="271"/>
      <c r="I1" s="59"/>
      <c r="J1" s="59"/>
      <c r="K1" s="59"/>
      <c r="L1" s="59"/>
      <c r="M1" s="59"/>
      <c r="N1" s="59"/>
      <c r="O1" s="59"/>
      <c r="P1" s="59"/>
      <c r="Q1" s="59"/>
      <c r="R1" s="59"/>
      <c r="S1" s="59"/>
      <c r="T1" s="59"/>
      <c r="U1" s="59"/>
      <c r="V1" s="59"/>
    </row>
    <row r="2" spans="1:22" s="60" customFormat="1" ht="15.75" customHeight="1">
      <c r="A2" s="517" t="s">
        <v>167</v>
      </c>
      <c r="B2" s="517"/>
      <c r="C2" s="517"/>
      <c r="D2" s="517"/>
      <c r="E2" s="517"/>
      <c r="F2" s="517"/>
      <c r="G2" s="517"/>
      <c r="H2" s="271"/>
      <c r="I2" s="59"/>
      <c r="J2" s="59"/>
      <c r="K2" s="59"/>
      <c r="L2" s="59"/>
      <c r="M2" s="59"/>
      <c r="N2" s="59"/>
      <c r="O2" s="59"/>
      <c r="P2" s="59"/>
      <c r="Q2" s="59"/>
      <c r="R2" s="59"/>
      <c r="S2" s="59"/>
      <c r="T2" s="59"/>
      <c r="U2" s="59"/>
      <c r="V2" s="59"/>
    </row>
    <row r="3" spans="1:22" s="60" customFormat="1" ht="15.75" customHeight="1">
      <c r="A3" s="514" t="s">
        <v>179</v>
      </c>
      <c r="B3" s="514"/>
      <c r="C3" s="514"/>
      <c r="D3" s="514"/>
      <c r="E3" s="514"/>
      <c r="F3" s="514"/>
      <c r="G3" s="514"/>
      <c r="H3" s="271"/>
      <c r="I3" s="59"/>
      <c r="J3" s="59"/>
      <c r="K3" s="59"/>
      <c r="L3" s="59"/>
      <c r="M3" s="59"/>
      <c r="N3" s="59"/>
      <c r="O3" s="59"/>
      <c r="P3" s="59"/>
      <c r="Q3" s="59"/>
      <c r="R3" s="59"/>
      <c r="S3" s="59"/>
      <c r="T3" s="59"/>
      <c r="U3" s="59"/>
      <c r="V3" s="59"/>
    </row>
    <row r="4" spans="1:22">
      <c r="A4" s="184"/>
      <c r="B4" s="64"/>
      <c r="C4" s="62"/>
      <c r="D4" s="62"/>
      <c r="E4" s="62"/>
      <c r="F4" s="62"/>
      <c r="G4" s="62"/>
    </row>
    <row r="5" spans="1:22" ht="12" customHeight="1">
      <c r="A5" s="324"/>
      <c r="B5" s="325"/>
      <c r="C5" s="309"/>
      <c r="D5" s="326"/>
      <c r="E5" s="327" t="s">
        <v>50</v>
      </c>
      <c r="F5" s="519" t="s">
        <v>12</v>
      </c>
      <c r="G5" s="512"/>
    </row>
    <row r="6" spans="1:22" ht="15.75" customHeight="1">
      <c r="A6" s="324" t="s">
        <v>47</v>
      </c>
      <c r="B6" s="314" t="s">
        <v>10</v>
      </c>
      <c r="C6" s="519" t="s">
        <v>264</v>
      </c>
      <c r="D6" s="520"/>
      <c r="E6" s="327" t="s">
        <v>14</v>
      </c>
      <c r="F6" s="519" t="s">
        <v>14</v>
      </c>
      <c r="G6" s="512"/>
    </row>
    <row r="7" spans="1:22" ht="13.5" customHeight="1">
      <c r="A7" s="328"/>
      <c r="B7" s="317" t="s">
        <v>180</v>
      </c>
      <c r="C7" s="515" t="s">
        <v>265</v>
      </c>
      <c r="D7" s="516"/>
      <c r="E7" s="318" t="s">
        <v>51</v>
      </c>
      <c r="F7" s="515" t="s">
        <v>18</v>
      </c>
      <c r="G7" s="513"/>
    </row>
    <row r="8" spans="1:22" ht="12" customHeight="1">
      <c r="A8" s="329"/>
      <c r="B8" s="317"/>
      <c r="C8" s="309"/>
      <c r="D8" s="326"/>
      <c r="E8" s="318" t="s">
        <v>19</v>
      </c>
      <c r="F8" s="515" t="s">
        <v>19</v>
      </c>
      <c r="G8" s="513"/>
    </row>
    <row r="9" spans="1:22" ht="16.5" customHeight="1" thickBot="1">
      <c r="A9" s="184"/>
      <c r="B9" s="65" t="s">
        <v>462</v>
      </c>
      <c r="C9" s="66">
        <v>2018</v>
      </c>
      <c r="D9" s="225">
        <v>2019</v>
      </c>
      <c r="E9" s="66" t="s">
        <v>387</v>
      </c>
      <c r="F9" s="66">
        <v>2018</v>
      </c>
      <c r="G9" s="225">
        <v>2019</v>
      </c>
    </row>
    <row r="10" spans="1:22" ht="14.5" thickBot="1">
      <c r="A10" s="511" t="s">
        <v>339</v>
      </c>
      <c r="B10" s="511"/>
      <c r="C10" s="511"/>
      <c r="D10" s="511"/>
      <c r="E10" s="511"/>
      <c r="F10" s="511"/>
      <c r="G10" s="511"/>
    </row>
    <row r="11" spans="1:22" ht="13">
      <c r="A11" s="331" t="s">
        <v>255</v>
      </c>
      <c r="B11" s="330" t="s">
        <v>317</v>
      </c>
      <c r="C11" s="332">
        <v>1976424.6436745028</v>
      </c>
      <c r="D11" s="332">
        <v>2317151.1437703311</v>
      </c>
      <c r="E11" s="333">
        <v>17.239539143893733</v>
      </c>
      <c r="F11" s="334">
        <v>100.00000000000001</v>
      </c>
      <c r="G11" s="334">
        <v>99.999999999999986</v>
      </c>
    </row>
    <row r="12" spans="1:22" ht="13">
      <c r="A12" s="249"/>
      <c r="B12" s="250" t="s">
        <v>357</v>
      </c>
      <c r="C12" s="88">
        <v>0</v>
      </c>
      <c r="D12" s="88">
        <v>0</v>
      </c>
      <c r="E12" s="88"/>
      <c r="F12" s="175">
        <v>0</v>
      </c>
      <c r="G12" s="175">
        <v>0</v>
      </c>
    </row>
    <row r="13" spans="1:22" ht="13">
      <c r="A13" s="251"/>
      <c r="B13" s="445" t="s">
        <v>318</v>
      </c>
      <c r="C13" s="88">
        <v>362879.77500000002</v>
      </c>
      <c r="D13" s="88">
        <v>547480.02999999991</v>
      </c>
      <c r="E13" s="89">
        <v>50.870913100626744</v>
      </c>
      <c r="F13" s="175">
        <v>18.36041541788034</v>
      </c>
      <c r="G13" s="175">
        <v>23.627290410981686</v>
      </c>
    </row>
    <row r="14" spans="1:22" ht="13">
      <c r="A14" s="251"/>
      <c r="B14" s="445" t="s">
        <v>383</v>
      </c>
      <c r="C14" s="88">
        <v>1456086.2286745028</v>
      </c>
      <c r="D14" s="88">
        <v>1522097.5937703312</v>
      </c>
      <c r="E14" s="89">
        <v>4.5334791165437816</v>
      </c>
      <c r="F14" s="175">
        <v>73.672742005857401</v>
      </c>
      <c r="G14" s="175">
        <v>65.688317219292998</v>
      </c>
    </row>
    <row r="15" spans="1:22" ht="13">
      <c r="A15" s="251"/>
      <c r="B15" s="445" t="s">
        <v>384</v>
      </c>
      <c r="C15" s="88">
        <v>0</v>
      </c>
      <c r="D15" s="88">
        <v>0</v>
      </c>
      <c r="E15" s="89"/>
      <c r="F15" s="175">
        <v>0</v>
      </c>
      <c r="G15" s="175"/>
    </row>
    <row r="16" spans="1:22" ht="13">
      <c r="A16" s="251"/>
      <c r="B16" s="445" t="s">
        <v>385</v>
      </c>
      <c r="C16" s="88">
        <v>113285.9</v>
      </c>
      <c r="D16" s="88">
        <v>201206.80000000002</v>
      </c>
      <c r="E16" s="89">
        <v>77.609746667502336</v>
      </c>
      <c r="F16" s="175">
        <v>5.7318603247823621</v>
      </c>
      <c r="G16" s="175">
        <v>8.6833696861314031</v>
      </c>
    </row>
    <row r="17" spans="1:7" ht="13">
      <c r="A17" s="251"/>
      <c r="B17" s="445" t="s">
        <v>386</v>
      </c>
      <c r="C17" s="88">
        <v>5360.78</v>
      </c>
      <c r="D17" s="88">
        <v>0</v>
      </c>
      <c r="E17" s="89"/>
      <c r="F17" s="175">
        <v>0.27123624556883769</v>
      </c>
      <c r="G17" s="175">
        <v>0</v>
      </c>
    </row>
    <row r="18" spans="1:7" ht="13">
      <c r="A18" s="251"/>
      <c r="B18" s="252" t="s">
        <v>359</v>
      </c>
      <c r="C18" s="88">
        <v>0</v>
      </c>
      <c r="D18" s="88">
        <v>0</v>
      </c>
      <c r="E18" s="89"/>
      <c r="F18" s="175">
        <v>0</v>
      </c>
      <c r="G18" s="175">
        <v>0</v>
      </c>
    </row>
    <row r="19" spans="1:7" ht="13">
      <c r="A19" s="251"/>
      <c r="B19" s="252" t="s">
        <v>360</v>
      </c>
      <c r="C19" s="88">
        <v>34793.03</v>
      </c>
      <c r="D19" s="88">
        <v>46366.720000000001</v>
      </c>
      <c r="E19" s="89">
        <v>33.264392322255354</v>
      </c>
      <c r="F19" s="175">
        <v>1.7604025588000136</v>
      </c>
      <c r="G19" s="175">
        <v>2.0010226835939076</v>
      </c>
    </row>
    <row r="20" spans="1:7" ht="13">
      <c r="A20" s="251"/>
      <c r="B20" s="252" t="s">
        <v>361</v>
      </c>
      <c r="C20" s="88">
        <v>4018.93</v>
      </c>
      <c r="D20" s="88">
        <v>0</v>
      </c>
      <c r="E20" s="89"/>
      <c r="F20" s="175">
        <v>0.20334344711104893</v>
      </c>
      <c r="G20" s="175">
        <v>0</v>
      </c>
    </row>
    <row r="21" spans="1:7" ht="13">
      <c r="A21" s="253"/>
      <c r="B21" s="252" t="s">
        <v>362</v>
      </c>
      <c r="C21" s="113">
        <v>0</v>
      </c>
      <c r="D21" s="88">
        <v>0</v>
      </c>
      <c r="E21" s="89"/>
      <c r="F21" s="175">
        <v>0</v>
      </c>
      <c r="G21" s="175">
        <v>0</v>
      </c>
    </row>
    <row r="22" spans="1:7" ht="13">
      <c r="A22" s="253"/>
      <c r="B22" s="252" t="s">
        <v>363</v>
      </c>
      <c r="C22" s="88">
        <v>0</v>
      </c>
      <c r="D22" s="88">
        <v>0</v>
      </c>
      <c r="E22" s="89"/>
      <c r="F22" s="175">
        <v>0</v>
      </c>
      <c r="G22" s="175">
        <v>0</v>
      </c>
    </row>
    <row r="23" spans="1:7" ht="26">
      <c r="A23" s="253"/>
      <c r="B23" s="252" t="s">
        <v>364</v>
      </c>
      <c r="C23" s="88">
        <v>0</v>
      </c>
      <c r="D23" s="88">
        <v>0</v>
      </c>
      <c r="E23" s="89"/>
      <c r="F23" s="175">
        <v>0</v>
      </c>
      <c r="G23" s="175">
        <v>0</v>
      </c>
    </row>
    <row r="24" spans="1:7" ht="13">
      <c r="A24" s="253"/>
      <c r="B24" s="252" t="s">
        <v>365</v>
      </c>
      <c r="C24" s="88">
        <v>0</v>
      </c>
      <c r="D24" s="88">
        <v>0</v>
      </c>
      <c r="E24" s="89"/>
      <c r="F24" s="175">
        <v>0</v>
      </c>
      <c r="G24" s="175">
        <v>0</v>
      </c>
    </row>
    <row r="25" spans="1:7" ht="13">
      <c r="A25" s="253"/>
      <c r="B25" s="252" t="s">
        <v>366</v>
      </c>
      <c r="C25" s="88">
        <v>0</v>
      </c>
      <c r="D25" s="88">
        <v>0</v>
      </c>
      <c r="E25" s="113"/>
      <c r="F25" s="113"/>
      <c r="G25" s="113"/>
    </row>
    <row r="26" spans="1:7" ht="13.5">
      <c r="A26" s="335" t="s">
        <v>256</v>
      </c>
      <c r="B26" s="336" t="s">
        <v>367</v>
      </c>
      <c r="C26" s="337">
        <v>0</v>
      </c>
      <c r="D26" s="338">
        <v>0</v>
      </c>
      <c r="E26" s="338"/>
      <c r="F26" s="338"/>
      <c r="G26" s="339"/>
    </row>
    <row r="27" spans="1:7" ht="13">
      <c r="A27" s="254"/>
      <c r="B27" s="252" t="s">
        <v>368</v>
      </c>
      <c r="C27" s="273">
        <v>0</v>
      </c>
      <c r="D27" s="273">
        <v>0</v>
      </c>
      <c r="E27" s="274"/>
      <c r="F27" s="274"/>
      <c r="G27" s="113"/>
    </row>
    <row r="28" spans="1:7" ht="13">
      <c r="A28" s="254"/>
      <c r="B28" s="252" t="s">
        <v>369</v>
      </c>
      <c r="C28" s="273">
        <v>0</v>
      </c>
      <c r="D28" s="273">
        <v>0</v>
      </c>
      <c r="E28" s="274"/>
      <c r="F28" s="274"/>
      <c r="G28" s="113"/>
    </row>
    <row r="29" spans="1:7" ht="40">
      <c r="A29" s="340" t="s">
        <v>257</v>
      </c>
      <c r="B29" s="336" t="s">
        <v>370</v>
      </c>
      <c r="C29" s="337">
        <v>0</v>
      </c>
      <c r="D29" s="338">
        <v>0</v>
      </c>
      <c r="E29" s="338"/>
      <c r="F29" s="338"/>
      <c r="G29" s="339"/>
    </row>
    <row r="30" spans="1:7" ht="27.5" thickBot="1">
      <c r="A30" s="255" t="s">
        <v>258</v>
      </c>
      <c r="B30" s="258" t="s">
        <v>371</v>
      </c>
      <c r="C30" s="275">
        <v>0</v>
      </c>
      <c r="D30" s="276">
        <v>0</v>
      </c>
      <c r="E30" s="277"/>
      <c r="F30" s="277"/>
      <c r="G30" s="241"/>
    </row>
    <row r="31" spans="1:7" ht="15" thickTop="1" thickBot="1">
      <c r="A31" s="341"/>
      <c r="B31" s="342" t="s">
        <v>254</v>
      </c>
      <c r="C31" s="343">
        <v>1976424.6436745028</v>
      </c>
      <c r="D31" s="343">
        <v>2317151.1437703311</v>
      </c>
      <c r="E31" s="344">
        <v>17.239539143893733</v>
      </c>
      <c r="F31" s="345">
        <v>100.00000000000001</v>
      </c>
      <c r="G31" s="345">
        <v>99.999999999999986</v>
      </c>
    </row>
    <row r="32" spans="1:7" ht="12" thickTop="1">
      <c r="A32" s="189"/>
      <c r="C32" s="68"/>
      <c r="D32" s="68"/>
    </row>
    <row r="36" spans="1:7" ht="14">
      <c r="A36" s="94"/>
      <c r="B36" s="95"/>
      <c r="C36" s="95"/>
      <c r="D36" s="95"/>
      <c r="E36" s="95"/>
      <c r="F36" s="95"/>
      <c r="G36" s="95"/>
    </row>
    <row r="37" spans="1:7" ht="14">
      <c r="A37" s="67"/>
      <c r="B37" s="96"/>
      <c r="C37" s="97"/>
      <c r="D37" s="97"/>
      <c r="E37" s="98"/>
      <c r="F37" s="97"/>
      <c r="G37" s="99"/>
    </row>
    <row r="38" spans="1:7" ht="14">
      <c r="A38" s="189"/>
      <c r="B38" s="100"/>
      <c r="C38" s="101"/>
      <c r="D38" s="101"/>
      <c r="E38" s="102"/>
      <c r="F38" s="103"/>
      <c r="G38" s="103"/>
    </row>
    <row r="39" spans="1:7" ht="14">
      <c r="A39" s="189"/>
      <c r="B39" s="100"/>
      <c r="C39" s="101"/>
      <c r="D39" s="101"/>
      <c r="E39" s="102"/>
      <c r="F39" s="103"/>
      <c r="G39" s="103"/>
    </row>
    <row r="40" spans="1:7" ht="14">
      <c r="A40" s="189"/>
      <c r="B40" s="100"/>
      <c r="C40" s="101"/>
      <c r="D40" s="101"/>
      <c r="E40" s="102"/>
      <c r="F40" s="103"/>
      <c r="G40" s="103"/>
    </row>
    <row r="41" spans="1:7" ht="14.25" customHeight="1">
      <c r="A41" s="189"/>
      <c r="B41" s="104"/>
      <c r="C41" s="105"/>
      <c r="D41" s="105"/>
      <c r="E41" s="102"/>
      <c r="F41" s="103"/>
      <c r="G41" s="103"/>
    </row>
    <row r="42" spans="1:7" ht="14">
      <c r="A42" s="189"/>
      <c r="B42" s="100"/>
      <c r="C42" s="105"/>
      <c r="D42" s="105"/>
      <c r="E42" s="102"/>
      <c r="F42" s="103"/>
      <c r="G42" s="103"/>
    </row>
    <row r="43" spans="1:7" ht="14">
      <c r="A43" s="189"/>
      <c r="B43" s="100"/>
      <c r="C43" s="105"/>
      <c r="D43" s="105"/>
      <c r="E43" s="102"/>
      <c r="F43" s="103"/>
      <c r="G43" s="103"/>
    </row>
    <row r="44" spans="1:7" ht="14">
      <c r="A44" s="189"/>
      <c r="B44" s="100"/>
      <c r="C44" s="105"/>
      <c r="D44" s="105"/>
      <c r="E44" s="102"/>
      <c r="F44" s="103"/>
      <c r="G44" s="103"/>
    </row>
    <row r="45" spans="1:7" ht="14">
      <c r="A45" s="189"/>
      <c r="B45" s="100"/>
      <c r="C45" s="105"/>
      <c r="D45" s="105"/>
      <c r="E45" s="102"/>
      <c r="F45" s="103"/>
      <c r="G45" s="103"/>
    </row>
    <row r="46" spans="1:7" ht="14">
      <c r="A46" s="189"/>
      <c r="B46" s="100"/>
      <c r="C46" s="105"/>
      <c r="D46" s="105"/>
      <c r="E46" s="102"/>
      <c r="F46" s="103"/>
      <c r="G46" s="103"/>
    </row>
    <row r="47" spans="1:7" ht="14">
      <c r="A47" s="189"/>
      <c r="B47" s="100"/>
      <c r="C47" s="105"/>
      <c r="D47" s="105"/>
      <c r="E47" s="102"/>
      <c r="F47" s="103"/>
      <c r="G47" s="103"/>
    </row>
    <row r="48" spans="1:7" ht="14">
      <c r="A48" s="189"/>
      <c r="B48" s="106"/>
      <c r="C48" s="105"/>
      <c r="D48" s="105"/>
      <c r="E48" s="102"/>
      <c r="F48" s="103"/>
      <c r="G48" s="103"/>
    </row>
    <row r="49" spans="1:7" ht="14">
      <c r="A49" s="189"/>
      <c r="B49" s="100"/>
      <c r="C49" s="105"/>
      <c r="D49" s="105"/>
      <c r="E49" s="102"/>
      <c r="F49" s="103"/>
      <c r="G49" s="103"/>
    </row>
    <row r="50" spans="1:7" ht="14">
      <c r="A50" s="189"/>
      <c r="B50" s="104"/>
      <c r="C50" s="105"/>
      <c r="D50" s="105"/>
      <c r="E50" s="102"/>
      <c r="F50" s="103"/>
      <c r="G50" s="103"/>
    </row>
    <row r="51" spans="1:7" ht="14">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zoomScale="88" zoomScaleNormal="88" workbookViewId="0">
      <selection activeCell="F14" sqref="F14"/>
    </sheetView>
  </sheetViews>
  <sheetFormatPr defaultColWidth="9.1796875" defaultRowHeight="12.5"/>
  <cols>
    <col min="1" max="1" width="5.1796875" style="188" bestFit="1" customWidth="1"/>
    <col min="2" max="2" width="44.81640625" style="111" customWidth="1"/>
    <col min="3" max="4" width="9.54296875" style="111" bestFit="1" customWidth="1"/>
    <col min="5" max="5" width="9" style="111" bestFit="1" customWidth="1"/>
    <col min="6" max="7" width="8.453125" style="111" bestFit="1" customWidth="1"/>
    <col min="8" max="16384" width="9.1796875" style="111"/>
  </cols>
  <sheetData>
    <row r="2" spans="1:7" ht="15.75" customHeight="1">
      <c r="A2" s="517" t="s">
        <v>181</v>
      </c>
      <c r="B2" s="517"/>
      <c r="C2" s="517"/>
      <c r="D2" s="517"/>
      <c r="E2" s="517"/>
      <c r="F2" s="517"/>
      <c r="G2" s="517"/>
    </row>
    <row r="3" spans="1:7" ht="15.5">
      <c r="A3" s="514" t="s">
        <v>182</v>
      </c>
      <c r="B3" s="514"/>
      <c r="C3" s="514"/>
      <c r="D3" s="514"/>
      <c r="E3" s="514"/>
      <c r="F3" s="514"/>
      <c r="G3" s="514"/>
    </row>
    <row r="5" spans="1:7" ht="14">
      <c r="A5" s="324"/>
      <c r="B5" s="325"/>
      <c r="C5" s="521" t="s">
        <v>150</v>
      </c>
      <c r="D5" s="522"/>
      <c r="E5" s="327" t="s">
        <v>50</v>
      </c>
      <c r="F5" s="519" t="s">
        <v>12</v>
      </c>
      <c r="G5" s="512"/>
    </row>
    <row r="6" spans="1:7" ht="14.25" customHeight="1">
      <c r="A6" s="324" t="s">
        <v>47</v>
      </c>
      <c r="B6" s="314" t="s">
        <v>10</v>
      </c>
      <c r="C6" s="519" t="s">
        <v>264</v>
      </c>
      <c r="D6" s="520"/>
      <c r="E6" s="327" t="s">
        <v>14</v>
      </c>
      <c r="F6" s="519" t="s">
        <v>14</v>
      </c>
      <c r="G6" s="512"/>
    </row>
    <row r="7" spans="1:7" ht="14">
      <c r="A7" s="328"/>
      <c r="B7" s="317" t="s">
        <v>180</v>
      </c>
      <c r="C7" s="515" t="s">
        <v>265</v>
      </c>
      <c r="D7" s="516"/>
      <c r="E7" s="318" t="s">
        <v>51</v>
      </c>
      <c r="F7" s="515" t="s">
        <v>18</v>
      </c>
      <c r="G7" s="513"/>
    </row>
    <row r="8" spans="1:7" ht="14">
      <c r="A8" s="329"/>
      <c r="B8" s="317"/>
      <c r="C8" s="309"/>
      <c r="D8" s="326"/>
      <c r="E8" s="318" t="s">
        <v>19</v>
      </c>
      <c r="F8" s="515" t="s">
        <v>19</v>
      </c>
      <c r="G8" s="513"/>
    </row>
    <row r="9" spans="1:7" ht="16.5" customHeight="1" thickBot="1">
      <c r="A9" s="184"/>
      <c r="B9" s="65" t="s">
        <v>462</v>
      </c>
      <c r="C9" s="66">
        <v>2018</v>
      </c>
      <c r="D9" s="225">
        <v>2019</v>
      </c>
      <c r="E9" s="66" t="s">
        <v>387</v>
      </c>
      <c r="F9" s="66">
        <v>2018</v>
      </c>
      <c r="G9" s="225">
        <v>2019</v>
      </c>
    </row>
    <row r="10" spans="1:7" ht="14.5" thickBot="1">
      <c r="A10" s="511" t="s">
        <v>340</v>
      </c>
      <c r="B10" s="511"/>
      <c r="C10" s="511"/>
      <c r="D10" s="511"/>
      <c r="E10" s="511"/>
      <c r="F10" s="511"/>
      <c r="G10" s="511"/>
    </row>
    <row r="11" spans="1:7" ht="13">
      <c r="A11" s="331" t="s">
        <v>255</v>
      </c>
      <c r="B11" s="330" t="s">
        <v>317</v>
      </c>
      <c r="C11" s="332">
        <v>380353.32999999996</v>
      </c>
      <c r="D11" s="332">
        <v>468335.14999999997</v>
      </c>
      <c r="E11" s="333">
        <v>23.131602397171068</v>
      </c>
      <c r="F11" s="334">
        <v>100</v>
      </c>
      <c r="G11" s="334">
        <v>100</v>
      </c>
    </row>
    <row r="12" spans="1:7" ht="13">
      <c r="A12" s="249"/>
      <c r="B12" s="250" t="s">
        <v>357</v>
      </c>
      <c r="C12" s="88">
        <v>0</v>
      </c>
      <c r="D12" s="88">
        <v>0</v>
      </c>
      <c r="E12" s="88"/>
      <c r="F12" s="175">
        <v>0</v>
      </c>
      <c r="G12" s="175">
        <v>0</v>
      </c>
    </row>
    <row r="13" spans="1:7" ht="13">
      <c r="A13" s="251"/>
      <c r="B13" s="445" t="s">
        <v>318</v>
      </c>
      <c r="C13" s="88">
        <v>50100</v>
      </c>
      <c r="D13" s="88">
        <v>74879.23</v>
      </c>
      <c r="E13" s="89">
        <v>49.459540918163668</v>
      </c>
      <c r="F13" s="175">
        <v>13.171963027114817</v>
      </c>
      <c r="G13" s="175">
        <v>15.988385667827837</v>
      </c>
    </row>
    <row r="14" spans="1:7" ht="13">
      <c r="A14" s="251"/>
      <c r="B14" s="445" t="s">
        <v>383</v>
      </c>
      <c r="C14" s="88">
        <v>305014.52999999997</v>
      </c>
      <c r="D14" s="88">
        <v>383496.72</v>
      </c>
      <c r="E14" s="89">
        <v>25.730639782963792</v>
      </c>
      <c r="F14" s="175">
        <v>80.192417403049959</v>
      </c>
      <c r="G14" s="175">
        <v>81.885103007963423</v>
      </c>
    </row>
    <row r="15" spans="1:7" ht="13">
      <c r="A15" s="251"/>
      <c r="B15" s="445" t="s">
        <v>384</v>
      </c>
      <c r="C15" s="88">
        <v>0</v>
      </c>
      <c r="D15" s="88">
        <v>0</v>
      </c>
      <c r="E15" s="89"/>
      <c r="F15" s="175">
        <v>0</v>
      </c>
      <c r="G15" s="175"/>
    </row>
    <row r="16" spans="1:7" ht="13">
      <c r="A16" s="251"/>
      <c r="B16" s="445" t="s">
        <v>385</v>
      </c>
      <c r="C16" s="88">
        <v>15050.8</v>
      </c>
      <c r="D16" s="88">
        <v>3642.2000000000003</v>
      </c>
      <c r="E16" s="89">
        <v>-75.800621893852821</v>
      </c>
      <c r="F16" s="175">
        <v>3.9570575075548833</v>
      </c>
      <c r="G16" s="175">
        <v>0.77769093351203733</v>
      </c>
    </row>
    <row r="17" spans="1:7" ht="13">
      <c r="A17" s="251"/>
      <c r="B17" s="445" t="s">
        <v>386</v>
      </c>
      <c r="C17" s="88">
        <v>0</v>
      </c>
      <c r="D17" s="88">
        <v>0</v>
      </c>
      <c r="E17" s="89"/>
      <c r="F17" s="175">
        <v>0</v>
      </c>
      <c r="G17" s="175">
        <v>0</v>
      </c>
    </row>
    <row r="18" spans="1:7" ht="13">
      <c r="A18" s="251"/>
      <c r="B18" s="252" t="s">
        <v>359</v>
      </c>
      <c r="C18" s="88">
        <v>0</v>
      </c>
      <c r="D18" s="88">
        <v>0</v>
      </c>
      <c r="E18" s="89"/>
      <c r="F18" s="175">
        <v>0</v>
      </c>
      <c r="G18" s="175">
        <v>0</v>
      </c>
    </row>
    <row r="19" spans="1:7" ht="13">
      <c r="A19" s="251"/>
      <c r="B19" s="252" t="s">
        <v>360</v>
      </c>
      <c r="C19" s="88">
        <v>10188</v>
      </c>
      <c r="D19" s="88">
        <v>6317</v>
      </c>
      <c r="E19" s="89">
        <v>-37.995681193561047</v>
      </c>
      <c r="F19" s="175">
        <v>2.6785620622803541</v>
      </c>
      <c r="G19" s="175">
        <v>1.3488203906967053</v>
      </c>
    </row>
    <row r="20" spans="1:7" ht="13">
      <c r="A20" s="251"/>
      <c r="B20" s="252" t="s">
        <v>361</v>
      </c>
      <c r="C20" s="88">
        <v>0</v>
      </c>
      <c r="D20" s="88">
        <v>0</v>
      </c>
      <c r="E20" s="89"/>
      <c r="F20" s="175">
        <v>0</v>
      </c>
      <c r="G20" s="175">
        <v>0</v>
      </c>
    </row>
    <row r="21" spans="1:7" ht="13">
      <c r="A21" s="253"/>
      <c r="B21" s="252" t="s">
        <v>362</v>
      </c>
      <c r="C21" s="113">
        <v>0</v>
      </c>
      <c r="D21" s="88">
        <v>0</v>
      </c>
      <c r="E21" s="89"/>
      <c r="F21" s="175">
        <v>0</v>
      </c>
      <c r="G21" s="175">
        <v>0</v>
      </c>
    </row>
    <row r="22" spans="1:7" ht="13">
      <c r="A22" s="253"/>
      <c r="B22" s="252" t="s">
        <v>363</v>
      </c>
      <c r="C22" s="88">
        <v>0</v>
      </c>
      <c r="D22" s="88">
        <v>0</v>
      </c>
      <c r="E22" s="89"/>
      <c r="F22" s="175">
        <v>0</v>
      </c>
      <c r="G22" s="175">
        <v>0</v>
      </c>
    </row>
    <row r="23" spans="1:7" ht="26">
      <c r="A23" s="253"/>
      <c r="B23" s="252" t="s">
        <v>364</v>
      </c>
      <c r="C23" s="88">
        <v>0</v>
      </c>
      <c r="D23" s="88">
        <v>0</v>
      </c>
      <c r="E23" s="89"/>
      <c r="F23" s="175">
        <v>0</v>
      </c>
      <c r="G23" s="175">
        <v>0</v>
      </c>
    </row>
    <row r="24" spans="1:7" ht="13">
      <c r="A24" s="253"/>
      <c r="B24" s="252" t="s">
        <v>365</v>
      </c>
      <c r="C24" s="88">
        <v>0</v>
      </c>
      <c r="D24" s="88">
        <v>0</v>
      </c>
      <c r="E24" s="89"/>
      <c r="F24" s="175">
        <v>0</v>
      </c>
      <c r="G24" s="175">
        <v>0</v>
      </c>
    </row>
    <row r="25" spans="1:7" ht="13">
      <c r="A25" s="253"/>
      <c r="B25" s="252" t="s">
        <v>366</v>
      </c>
      <c r="C25" s="88">
        <v>0</v>
      </c>
      <c r="D25" s="88">
        <v>0</v>
      </c>
      <c r="E25" s="113"/>
      <c r="F25" s="113"/>
      <c r="G25" s="113"/>
    </row>
    <row r="26" spans="1:7" ht="13.5">
      <c r="A26" s="335" t="s">
        <v>256</v>
      </c>
      <c r="B26" s="336" t="s">
        <v>367</v>
      </c>
      <c r="C26" s="337">
        <v>0</v>
      </c>
      <c r="D26" s="338">
        <v>0</v>
      </c>
      <c r="E26" s="338"/>
      <c r="F26" s="338"/>
      <c r="G26" s="339"/>
    </row>
    <row r="27" spans="1:7" ht="13">
      <c r="A27" s="254"/>
      <c r="B27" s="252" t="s">
        <v>368</v>
      </c>
      <c r="C27" s="273">
        <v>0</v>
      </c>
      <c r="D27" s="273">
        <v>0</v>
      </c>
      <c r="E27" s="274"/>
      <c r="F27" s="274"/>
      <c r="G27" s="113"/>
    </row>
    <row r="28" spans="1:7" ht="13">
      <c r="A28" s="254"/>
      <c r="B28" s="252" t="s">
        <v>369</v>
      </c>
      <c r="C28" s="273">
        <v>0</v>
      </c>
      <c r="D28" s="273">
        <v>0</v>
      </c>
      <c r="E28" s="274"/>
      <c r="F28" s="274"/>
      <c r="G28" s="113"/>
    </row>
    <row r="29" spans="1:7" ht="27">
      <c r="A29" s="340" t="s">
        <v>257</v>
      </c>
      <c r="B29" s="336" t="s">
        <v>370</v>
      </c>
      <c r="C29" s="337">
        <v>0</v>
      </c>
      <c r="D29" s="338">
        <v>0</v>
      </c>
      <c r="E29" s="338"/>
      <c r="F29" s="338"/>
      <c r="G29" s="339"/>
    </row>
    <row r="30" spans="1:7" ht="27.5" thickBot="1">
      <c r="A30" s="255" t="s">
        <v>258</v>
      </c>
      <c r="B30" s="258" t="s">
        <v>371</v>
      </c>
      <c r="C30" s="275">
        <v>0</v>
      </c>
      <c r="D30" s="276">
        <v>0</v>
      </c>
      <c r="E30" s="277"/>
      <c r="F30" s="277"/>
      <c r="G30" s="241"/>
    </row>
    <row r="31" spans="1:7" ht="15" thickTop="1" thickBot="1">
      <c r="A31" s="341"/>
      <c r="B31" s="342" t="s">
        <v>254</v>
      </c>
      <c r="C31" s="346">
        <v>380353.32999999996</v>
      </c>
      <c r="D31" s="343">
        <v>468335.14999999997</v>
      </c>
      <c r="E31" s="344">
        <v>23.131602397171068</v>
      </c>
      <c r="F31" s="345">
        <v>100</v>
      </c>
      <c r="G31" s="345">
        <v>100</v>
      </c>
    </row>
    <row r="32" spans="1:7"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zoomScaleNormal="100" workbookViewId="0">
      <selection activeCell="F22" sqref="F22"/>
    </sheetView>
  </sheetViews>
  <sheetFormatPr defaultColWidth="9.1796875" defaultRowHeight="11.5"/>
  <cols>
    <col min="1" max="1" width="5.54296875" style="187" bestFit="1" customWidth="1"/>
    <col min="2" max="2" width="49.54296875" style="63" bestFit="1" customWidth="1"/>
    <col min="3" max="4" width="8.453125" style="63" bestFit="1" customWidth="1"/>
    <col min="5" max="5" width="10.1796875" style="76" bestFit="1" customWidth="1"/>
    <col min="6" max="7" width="8.453125" style="63" bestFit="1" customWidth="1"/>
    <col min="8" max="16384" width="9.1796875" style="63"/>
  </cols>
  <sheetData>
    <row r="2" spans="1:47" s="116" customFormat="1" ht="19.5" customHeight="1">
      <c r="A2" s="517" t="s">
        <v>57</v>
      </c>
      <c r="B2" s="517"/>
      <c r="C2" s="517"/>
      <c r="D2" s="517"/>
      <c r="E2" s="517"/>
      <c r="F2" s="517"/>
      <c r="G2" s="517"/>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14" t="s">
        <v>58</v>
      </c>
      <c r="B3" s="514"/>
      <c r="C3" s="514"/>
      <c r="D3" s="514"/>
      <c r="E3" s="514"/>
      <c r="F3" s="514"/>
      <c r="G3" s="514"/>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24"/>
      <c r="B5" s="325"/>
      <c r="C5" s="315"/>
      <c r="D5" s="347"/>
      <c r="E5" s="348" t="s">
        <v>50</v>
      </c>
      <c r="F5" s="523" t="s">
        <v>12</v>
      </c>
      <c r="G5" s="524"/>
    </row>
    <row r="6" spans="1:47" ht="12" customHeight="1">
      <c r="A6" s="324" t="s">
        <v>49</v>
      </c>
      <c r="B6" s="314" t="s">
        <v>10</v>
      </c>
      <c r="C6" s="523" t="s">
        <v>45</v>
      </c>
      <c r="D6" s="524"/>
      <c r="E6" s="348" t="s">
        <v>14</v>
      </c>
      <c r="F6" s="523" t="s">
        <v>14</v>
      </c>
      <c r="G6" s="524"/>
    </row>
    <row r="7" spans="1:47" ht="12" customHeight="1">
      <c r="A7" s="328"/>
      <c r="B7" s="317" t="s">
        <v>180</v>
      </c>
      <c r="C7" s="525" t="s">
        <v>46</v>
      </c>
      <c r="D7" s="526"/>
      <c r="E7" s="349" t="s">
        <v>51</v>
      </c>
      <c r="F7" s="525" t="s">
        <v>18</v>
      </c>
      <c r="G7" s="526"/>
    </row>
    <row r="8" spans="1:47" ht="12" customHeight="1">
      <c r="A8" s="329"/>
      <c r="B8" s="317"/>
      <c r="C8" s="315"/>
      <c r="D8" s="347"/>
      <c r="E8" s="349" t="s">
        <v>19</v>
      </c>
      <c r="F8" s="515" t="s">
        <v>19</v>
      </c>
      <c r="G8" s="513"/>
    </row>
    <row r="9" spans="1:47" ht="16.5" customHeight="1" thickBot="1">
      <c r="A9" s="184"/>
      <c r="B9" s="65" t="s">
        <v>462</v>
      </c>
      <c r="C9" s="66">
        <v>2018</v>
      </c>
      <c r="D9" s="225">
        <v>2019</v>
      </c>
      <c r="E9" s="66" t="s">
        <v>387</v>
      </c>
      <c r="F9" s="66">
        <v>2018</v>
      </c>
      <c r="G9" s="225">
        <v>2019</v>
      </c>
    </row>
    <row r="10" spans="1:47" ht="14.5" thickBot="1">
      <c r="A10" s="511" t="s">
        <v>341</v>
      </c>
      <c r="B10" s="511"/>
      <c r="C10" s="511"/>
      <c r="D10" s="511"/>
      <c r="E10" s="511"/>
      <c r="F10" s="511"/>
      <c r="G10" s="511"/>
    </row>
    <row r="11" spans="1:47" ht="13">
      <c r="A11" s="331" t="s">
        <v>255</v>
      </c>
      <c r="B11" s="330" t="s">
        <v>317</v>
      </c>
      <c r="C11" s="332">
        <v>6552</v>
      </c>
      <c r="D11" s="332">
        <v>8149</v>
      </c>
      <c r="E11" s="333">
        <v>24.374236874236878</v>
      </c>
      <c r="F11" s="334">
        <v>100.00000000000001</v>
      </c>
      <c r="G11" s="334">
        <v>100</v>
      </c>
    </row>
    <row r="12" spans="1:47" ht="13">
      <c r="A12" s="249"/>
      <c r="B12" s="250" t="s">
        <v>357</v>
      </c>
      <c r="C12" s="88">
        <v>0</v>
      </c>
      <c r="D12" s="88">
        <v>0</v>
      </c>
      <c r="E12" s="88"/>
      <c r="F12" s="175">
        <v>0</v>
      </c>
      <c r="G12" s="175">
        <v>0</v>
      </c>
    </row>
    <row r="13" spans="1:47" ht="13">
      <c r="A13" s="251"/>
      <c r="B13" s="445" t="s">
        <v>318</v>
      </c>
      <c r="C13" s="427">
        <v>3024</v>
      </c>
      <c r="D13" s="427">
        <v>3611</v>
      </c>
      <c r="E13" s="428">
        <v>19.411375661375651</v>
      </c>
      <c r="F13" s="429">
        <v>46.153846153846153</v>
      </c>
      <c r="G13" s="429">
        <v>44.312185544238559</v>
      </c>
    </row>
    <row r="14" spans="1:47" ht="13">
      <c r="A14" s="251"/>
      <c r="B14" s="445" t="s">
        <v>383</v>
      </c>
      <c r="C14" s="88">
        <v>1068</v>
      </c>
      <c r="D14" s="88">
        <v>863</v>
      </c>
      <c r="E14" s="89">
        <v>-19.194756554307112</v>
      </c>
      <c r="F14" s="175">
        <v>16.300366300366299</v>
      </c>
      <c r="G14" s="175">
        <v>10.590256473186894</v>
      </c>
    </row>
    <row r="15" spans="1:47" ht="13">
      <c r="A15" s="251"/>
      <c r="B15" s="445" t="s">
        <v>384</v>
      </c>
      <c r="C15" s="88">
        <v>0</v>
      </c>
      <c r="D15" s="88">
        <v>0</v>
      </c>
      <c r="E15" s="428"/>
      <c r="F15" s="175">
        <v>0</v>
      </c>
      <c r="G15" s="175"/>
    </row>
    <row r="16" spans="1:47" ht="13">
      <c r="A16" s="251"/>
      <c r="B16" s="445" t="s">
        <v>385</v>
      </c>
      <c r="C16" s="427">
        <v>2408</v>
      </c>
      <c r="D16" s="427">
        <v>3614</v>
      </c>
      <c r="E16" s="89">
        <v>50.083056478405318</v>
      </c>
      <c r="F16" s="429">
        <v>36.752136752136757</v>
      </c>
      <c r="G16" s="429">
        <v>44.348999877285557</v>
      </c>
    </row>
    <row r="17" spans="1:7" ht="13">
      <c r="A17" s="251"/>
      <c r="B17" s="252" t="s">
        <v>358</v>
      </c>
      <c r="C17" s="88">
        <v>0</v>
      </c>
      <c r="D17" s="88">
        <v>0</v>
      </c>
      <c r="E17" s="428"/>
      <c r="F17" s="175">
        <v>0</v>
      </c>
      <c r="G17" s="175">
        <v>0</v>
      </c>
    </row>
    <row r="18" spans="1:7" ht="13">
      <c r="A18" s="251"/>
      <c r="B18" s="252" t="s">
        <v>359</v>
      </c>
      <c r="C18" s="88">
        <v>0</v>
      </c>
      <c r="D18" s="88">
        <v>0</v>
      </c>
      <c r="E18" s="89"/>
      <c r="F18" s="175">
        <v>0</v>
      </c>
      <c r="G18" s="175">
        <v>0</v>
      </c>
    </row>
    <row r="19" spans="1:7" ht="13">
      <c r="A19" s="251"/>
      <c r="B19" s="252" t="s">
        <v>360</v>
      </c>
      <c r="C19" s="88">
        <v>52</v>
      </c>
      <c r="D19" s="88">
        <v>61</v>
      </c>
      <c r="E19" s="89">
        <v>17.307692307692314</v>
      </c>
      <c r="F19" s="175">
        <v>0.79365079365079361</v>
      </c>
      <c r="G19" s="175">
        <v>0.74855810528899247</v>
      </c>
    </row>
    <row r="20" spans="1:7" ht="13">
      <c r="A20" s="251"/>
      <c r="B20" s="252" t="s">
        <v>361</v>
      </c>
      <c r="C20" s="88">
        <v>0</v>
      </c>
      <c r="D20" s="88">
        <v>0</v>
      </c>
      <c r="E20" s="89"/>
      <c r="F20" s="175">
        <v>0</v>
      </c>
      <c r="G20" s="175">
        <v>0</v>
      </c>
    </row>
    <row r="21" spans="1:7" ht="13">
      <c r="A21" s="253"/>
      <c r="B21" s="252" t="s">
        <v>362</v>
      </c>
      <c r="C21" s="88">
        <v>0</v>
      </c>
      <c r="D21" s="88">
        <v>0</v>
      </c>
      <c r="E21" s="89"/>
      <c r="F21" s="175">
        <v>0</v>
      </c>
      <c r="G21" s="175">
        <v>0</v>
      </c>
    </row>
    <row r="22" spans="1:7" ht="13">
      <c r="A22" s="253"/>
      <c r="B22" s="252" t="s">
        <v>363</v>
      </c>
      <c r="C22" s="88">
        <v>0</v>
      </c>
      <c r="D22" s="88">
        <v>0</v>
      </c>
      <c r="E22" s="89"/>
      <c r="F22" s="175">
        <v>0</v>
      </c>
      <c r="G22" s="175">
        <v>0</v>
      </c>
    </row>
    <row r="23" spans="1:7" ht="13">
      <c r="A23" s="253"/>
      <c r="B23" s="252" t="s">
        <v>364</v>
      </c>
      <c r="C23" s="88">
        <v>0</v>
      </c>
      <c r="D23" s="88">
        <v>0</v>
      </c>
      <c r="E23" s="89"/>
      <c r="F23" s="175">
        <v>0</v>
      </c>
      <c r="G23" s="175">
        <v>0</v>
      </c>
    </row>
    <row r="24" spans="1:7" ht="13">
      <c r="A24" s="253"/>
      <c r="B24" s="252" t="s">
        <v>365</v>
      </c>
      <c r="C24" s="88">
        <v>0</v>
      </c>
      <c r="D24" s="88">
        <v>0</v>
      </c>
      <c r="E24" s="89"/>
      <c r="F24" s="175">
        <v>0</v>
      </c>
      <c r="G24" s="175">
        <v>0</v>
      </c>
    </row>
    <row r="25" spans="1:7" ht="13">
      <c r="A25" s="253"/>
      <c r="B25" s="252" t="s">
        <v>366</v>
      </c>
      <c r="C25" s="88">
        <v>0</v>
      </c>
      <c r="D25" s="88">
        <v>0</v>
      </c>
      <c r="E25" s="113"/>
      <c r="F25" s="113"/>
      <c r="G25" s="113"/>
    </row>
    <row r="26" spans="1:7" ht="13.5">
      <c r="A26" s="335" t="s">
        <v>256</v>
      </c>
      <c r="B26" s="336" t="s">
        <v>367</v>
      </c>
      <c r="C26" s="338">
        <v>0</v>
      </c>
      <c r="D26" s="338">
        <v>0</v>
      </c>
      <c r="E26" s="338"/>
      <c r="F26" s="338"/>
      <c r="G26" s="339"/>
    </row>
    <row r="27" spans="1:7" ht="13">
      <c r="A27" s="254"/>
      <c r="B27" s="252" t="s">
        <v>368</v>
      </c>
      <c r="C27" s="273">
        <v>0</v>
      </c>
      <c r="D27" s="273">
        <v>0</v>
      </c>
      <c r="E27" s="274"/>
      <c r="F27" s="274"/>
      <c r="G27" s="113"/>
    </row>
    <row r="28" spans="1:7" ht="13">
      <c r="A28" s="254"/>
      <c r="B28" s="252" t="s">
        <v>369</v>
      </c>
      <c r="C28" s="273">
        <v>0</v>
      </c>
      <c r="D28" s="273">
        <v>0</v>
      </c>
      <c r="E28" s="274"/>
      <c r="F28" s="274"/>
      <c r="G28" s="113"/>
    </row>
    <row r="29" spans="1:7" ht="27">
      <c r="A29" s="340" t="s">
        <v>257</v>
      </c>
      <c r="B29" s="336" t="s">
        <v>370</v>
      </c>
      <c r="C29" s="338">
        <v>0</v>
      </c>
      <c r="D29" s="338">
        <v>0</v>
      </c>
      <c r="E29" s="338"/>
      <c r="F29" s="338"/>
      <c r="G29" s="339"/>
    </row>
    <row r="30" spans="1:7" ht="27.5" thickBot="1">
      <c r="A30" s="255" t="s">
        <v>258</v>
      </c>
      <c r="B30" s="258" t="s">
        <v>371</v>
      </c>
      <c r="C30" s="276">
        <v>0</v>
      </c>
      <c r="D30" s="276">
        <v>0</v>
      </c>
      <c r="E30" s="277"/>
      <c r="F30" s="277"/>
      <c r="G30" s="241"/>
    </row>
    <row r="31" spans="1:7" ht="15" thickTop="1" thickBot="1">
      <c r="A31" s="341"/>
      <c r="B31" s="342" t="s">
        <v>254</v>
      </c>
      <c r="C31" s="343">
        <v>6552</v>
      </c>
      <c r="D31" s="343">
        <v>8149</v>
      </c>
      <c r="E31" s="344">
        <v>24.374236874236878</v>
      </c>
      <c r="F31" s="345">
        <v>100.00000000000001</v>
      </c>
      <c r="G31" s="345">
        <v>100</v>
      </c>
    </row>
    <row r="32" spans="1:7" ht="12.5" thickTop="1" thickBot="1">
      <c r="A32" s="185"/>
      <c r="B32" s="74"/>
      <c r="C32" s="157"/>
      <c r="D32" s="157"/>
      <c r="E32" s="155"/>
      <c r="F32" s="74"/>
      <c r="G32" s="74"/>
    </row>
    <row r="33" spans="1:7" ht="14.5" thickBot="1">
      <c r="A33" s="511" t="s">
        <v>342</v>
      </c>
      <c r="B33" s="511"/>
      <c r="C33" s="511"/>
      <c r="D33" s="511"/>
      <c r="E33" s="511"/>
      <c r="F33" s="511"/>
      <c r="G33" s="511"/>
    </row>
    <row r="34" spans="1:7" ht="13">
      <c r="A34" s="331" t="s">
        <v>255</v>
      </c>
      <c r="B34" s="330" t="s">
        <v>317</v>
      </c>
      <c r="C34" s="332">
        <v>206</v>
      </c>
      <c r="D34" s="332">
        <v>209</v>
      </c>
      <c r="E34" s="333">
        <v>1.4563106796116498</v>
      </c>
      <c r="F34" s="334">
        <v>100</v>
      </c>
      <c r="G34" s="334">
        <v>100</v>
      </c>
    </row>
    <row r="35" spans="1:7" ht="13">
      <c r="A35" s="249"/>
      <c r="B35" s="250" t="s">
        <v>357</v>
      </c>
      <c r="C35" s="88">
        <v>0</v>
      </c>
      <c r="D35" s="88">
        <v>0</v>
      </c>
      <c r="E35" s="88"/>
      <c r="F35" s="88"/>
      <c r="G35" s="88"/>
    </row>
    <row r="36" spans="1:7" ht="13">
      <c r="A36" s="251"/>
      <c r="B36" s="445" t="s">
        <v>318</v>
      </c>
      <c r="C36" s="88">
        <v>4</v>
      </c>
      <c r="D36" s="88">
        <v>8</v>
      </c>
      <c r="E36" s="89">
        <v>100</v>
      </c>
      <c r="F36" s="175">
        <v>1.9417475728155338</v>
      </c>
      <c r="G36" s="175">
        <v>3.8277511961722488</v>
      </c>
    </row>
    <row r="37" spans="1:7" ht="13">
      <c r="A37" s="251"/>
      <c r="B37" s="445" t="s">
        <v>383</v>
      </c>
      <c r="C37" s="88">
        <v>193</v>
      </c>
      <c r="D37" s="88">
        <v>184</v>
      </c>
      <c r="E37" s="89">
        <v>-4.6632124352331665</v>
      </c>
      <c r="F37" s="175">
        <v>93.689320388349515</v>
      </c>
      <c r="G37" s="175">
        <v>88.038277511961724</v>
      </c>
    </row>
    <row r="38" spans="1:7" ht="13">
      <c r="A38" s="251"/>
      <c r="B38" s="445" t="s">
        <v>384</v>
      </c>
      <c r="C38" s="88">
        <v>0</v>
      </c>
      <c r="D38" s="88">
        <v>0</v>
      </c>
      <c r="E38" s="89"/>
      <c r="F38" s="175">
        <v>0</v>
      </c>
      <c r="G38" s="175">
        <v>0</v>
      </c>
    </row>
    <row r="39" spans="1:7" ht="13">
      <c r="A39" s="251"/>
      <c r="B39" s="445" t="s">
        <v>385</v>
      </c>
      <c r="C39" s="88">
        <v>3</v>
      </c>
      <c r="D39" s="88">
        <v>9</v>
      </c>
      <c r="E39" s="89">
        <v>200</v>
      </c>
      <c r="F39" s="175">
        <v>1.4563106796116505</v>
      </c>
      <c r="G39" s="175">
        <v>4.3062200956937797</v>
      </c>
    </row>
    <row r="40" spans="1:7" ht="13">
      <c r="A40" s="251"/>
      <c r="B40" s="252" t="s">
        <v>358</v>
      </c>
      <c r="C40" s="88">
        <v>0</v>
      </c>
      <c r="D40" s="88">
        <v>0</v>
      </c>
      <c r="E40" s="89"/>
      <c r="F40" s="175">
        <v>0</v>
      </c>
      <c r="G40" s="175">
        <v>0</v>
      </c>
    </row>
    <row r="41" spans="1:7" ht="13">
      <c r="A41" s="251"/>
      <c r="B41" s="252" t="s">
        <v>359</v>
      </c>
      <c r="C41" s="88">
        <v>0</v>
      </c>
      <c r="D41" s="88">
        <v>0</v>
      </c>
      <c r="E41" s="89"/>
      <c r="F41" s="175">
        <v>0</v>
      </c>
      <c r="G41" s="175">
        <v>0</v>
      </c>
    </row>
    <row r="42" spans="1:7" ht="13">
      <c r="A42" s="251"/>
      <c r="B42" s="252" t="s">
        <v>360</v>
      </c>
      <c r="C42" s="88">
        <v>6</v>
      </c>
      <c r="D42" s="88">
        <v>8</v>
      </c>
      <c r="E42" s="89">
        <v>33.333333333333329</v>
      </c>
      <c r="F42" s="175">
        <v>2.912621359223301</v>
      </c>
      <c r="G42" s="175">
        <v>3.8277511961722488</v>
      </c>
    </row>
    <row r="43" spans="1:7" ht="13">
      <c r="A43" s="251"/>
      <c r="B43" s="252" t="s">
        <v>361</v>
      </c>
      <c r="C43" s="88">
        <v>0</v>
      </c>
      <c r="D43" s="88">
        <v>0</v>
      </c>
      <c r="E43" s="89"/>
      <c r="F43" s="175">
        <v>0</v>
      </c>
      <c r="G43" s="175">
        <v>0</v>
      </c>
    </row>
    <row r="44" spans="1:7" ht="13">
      <c r="A44" s="253"/>
      <c r="B44" s="252" t="s">
        <v>362</v>
      </c>
      <c r="C44" s="88">
        <v>0</v>
      </c>
      <c r="D44" s="88">
        <v>0</v>
      </c>
      <c r="E44" s="89"/>
      <c r="F44" s="175">
        <v>0</v>
      </c>
      <c r="G44" s="175">
        <v>0</v>
      </c>
    </row>
    <row r="45" spans="1:7" ht="13">
      <c r="A45" s="253"/>
      <c r="B45" s="252" t="s">
        <v>363</v>
      </c>
      <c r="C45" s="88">
        <v>0</v>
      </c>
      <c r="D45" s="88">
        <v>0</v>
      </c>
      <c r="E45" s="89"/>
      <c r="F45" s="175">
        <v>0</v>
      </c>
      <c r="G45" s="175">
        <v>0</v>
      </c>
    </row>
    <row r="46" spans="1:7" ht="13">
      <c r="A46" s="253"/>
      <c r="B46" s="252" t="s">
        <v>364</v>
      </c>
      <c r="C46" s="88">
        <v>0</v>
      </c>
      <c r="D46" s="88">
        <v>0</v>
      </c>
      <c r="E46" s="89"/>
      <c r="F46" s="175">
        <v>0</v>
      </c>
      <c r="G46" s="175">
        <v>0</v>
      </c>
    </row>
    <row r="47" spans="1:7" ht="13">
      <c r="A47" s="253"/>
      <c r="B47" s="252" t="s">
        <v>365</v>
      </c>
      <c r="C47" s="88">
        <v>0</v>
      </c>
      <c r="D47" s="88">
        <v>0</v>
      </c>
      <c r="E47" s="89"/>
      <c r="F47" s="175">
        <v>0</v>
      </c>
      <c r="G47" s="175">
        <v>0</v>
      </c>
    </row>
    <row r="48" spans="1:7" ht="13">
      <c r="A48" s="253"/>
      <c r="B48" s="252" t="s">
        <v>366</v>
      </c>
      <c r="C48" s="88">
        <v>0</v>
      </c>
      <c r="D48" s="88">
        <v>0</v>
      </c>
      <c r="E48" s="113"/>
      <c r="F48" s="175">
        <v>0</v>
      </c>
      <c r="G48" s="175">
        <v>0</v>
      </c>
    </row>
    <row r="49" spans="1:7" ht="13.5">
      <c r="A49" s="335" t="s">
        <v>256</v>
      </c>
      <c r="B49" s="336" t="s">
        <v>367</v>
      </c>
      <c r="C49" s="338">
        <v>0</v>
      </c>
      <c r="D49" s="338">
        <v>0</v>
      </c>
      <c r="E49" s="338"/>
      <c r="F49" s="338"/>
      <c r="G49" s="339"/>
    </row>
    <row r="50" spans="1:7" ht="13">
      <c r="A50" s="254"/>
      <c r="B50" s="252" t="s">
        <v>368</v>
      </c>
      <c r="C50" s="273">
        <v>0</v>
      </c>
      <c r="D50" s="273">
        <v>0</v>
      </c>
      <c r="E50" s="274"/>
      <c r="F50" s="274"/>
      <c r="G50" s="113"/>
    </row>
    <row r="51" spans="1:7" ht="13">
      <c r="A51" s="254"/>
      <c r="B51" s="252" t="s">
        <v>369</v>
      </c>
      <c r="C51" s="273">
        <v>0</v>
      </c>
      <c r="D51" s="273">
        <v>0</v>
      </c>
      <c r="E51" s="274"/>
      <c r="F51" s="274"/>
      <c r="G51" s="113"/>
    </row>
    <row r="52" spans="1:7" ht="27">
      <c r="A52" s="340" t="s">
        <v>257</v>
      </c>
      <c r="B52" s="336" t="s">
        <v>370</v>
      </c>
      <c r="C52" s="338">
        <v>0</v>
      </c>
      <c r="D52" s="338">
        <v>0</v>
      </c>
      <c r="E52" s="338"/>
      <c r="F52" s="338"/>
      <c r="G52" s="339"/>
    </row>
    <row r="53" spans="1:7" ht="27.5" thickBot="1">
      <c r="A53" s="255" t="s">
        <v>258</v>
      </c>
      <c r="B53" s="258" t="s">
        <v>371</v>
      </c>
      <c r="C53" s="276">
        <v>0</v>
      </c>
      <c r="D53" s="276">
        <v>0</v>
      </c>
      <c r="E53" s="277"/>
      <c r="F53" s="277"/>
      <c r="G53" s="241"/>
    </row>
    <row r="54" spans="1:7" ht="13.5" customHeight="1" thickTop="1" thickBot="1">
      <c r="A54" s="341"/>
      <c r="B54" s="342" t="s">
        <v>254</v>
      </c>
      <c r="C54" s="343">
        <v>206</v>
      </c>
      <c r="D54" s="343">
        <v>209</v>
      </c>
      <c r="E54" s="344">
        <v>1.4563106796116498</v>
      </c>
      <c r="F54" s="345">
        <v>99.999999999999986</v>
      </c>
      <c r="G54" s="345">
        <v>99.999999999999986</v>
      </c>
    </row>
    <row r="55" spans="1:7" ht="12.75" customHeight="1" thickTop="1">
      <c r="A55" s="186"/>
      <c r="B55" s="110"/>
      <c r="C55" s="110"/>
      <c r="D55" s="110"/>
      <c r="E55" s="171"/>
      <c r="F55" s="110"/>
      <c r="G55" s="110"/>
    </row>
    <row r="56" spans="1:7">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zoomScale="110" zoomScaleNormal="110" workbookViewId="0">
      <selection activeCell="G15" sqref="G15"/>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8.7265625" style="243" customWidth="1"/>
    <col min="6" max="6" width="8.7265625" style="63" customWidth="1"/>
    <col min="7" max="7" width="8.453125" style="63" customWidth="1"/>
    <col min="8" max="16384" width="9.1796875" style="63"/>
  </cols>
  <sheetData>
    <row r="2" spans="1:24" s="60" customFormat="1" ht="15.75" customHeight="1">
      <c r="A2" s="517" t="s">
        <v>111</v>
      </c>
      <c r="B2" s="517"/>
      <c r="C2" s="517"/>
      <c r="D2" s="517"/>
      <c r="E2" s="517"/>
      <c r="F2" s="517"/>
      <c r="G2" s="517"/>
      <c r="H2" s="59"/>
      <c r="I2" s="59"/>
      <c r="J2" s="59"/>
      <c r="K2" s="59"/>
      <c r="L2" s="59"/>
      <c r="M2" s="59"/>
      <c r="N2" s="59"/>
      <c r="O2" s="59"/>
      <c r="P2" s="59"/>
      <c r="Q2" s="59"/>
      <c r="R2" s="59"/>
      <c r="S2" s="59"/>
      <c r="T2" s="59"/>
      <c r="U2" s="59"/>
      <c r="V2" s="59"/>
      <c r="W2" s="59"/>
      <c r="X2" s="59"/>
    </row>
    <row r="3" spans="1:24" s="60" customFormat="1" ht="15.75" customHeight="1">
      <c r="A3" s="514" t="s">
        <v>183</v>
      </c>
      <c r="B3" s="514"/>
      <c r="C3" s="514"/>
      <c r="D3" s="514"/>
      <c r="E3" s="514"/>
      <c r="F3" s="514"/>
      <c r="G3" s="514"/>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7"/>
      <c r="B5" s="327"/>
      <c r="C5" s="309"/>
      <c r="D5" s="326"/>
      <c r="E5" s="350" t="s">
        <v>50</v>
      </c>
      <c r="F5" s="519" t="s">
        <v>12</v>
      </c>
      <c r="G5" s="520"/>
    </row>
    <row r="6" spans="1:24" ht="12" customHeight="1">
      <c r="A6" s="351" t="s">
        <v>49</v>
      </c>
      <c r="B6" s="314" t="s">
        <v>10</v>
      </c>
      <c r="C6" s="519" t="s">
        <v>264</v>
      </c>
      <c r="D6" s="520"/>
      <c r="E6" s="350" t="s">
        <v>14</v>
      </c>
      <c r="F6" s="519" t="s">
        <v>14</v>
      </c>
      <c r="G6" s="520"/>
    </row>
    <row r="7" spans="1:24" ht="12" customHeight="1">
      <c r="A7" s="352"/>
      <c r="B7" s="317" t="s">
        <v>180</v>
      </c>
      <c r="C7" s="515" t="s">
        <v>265</v>
      </c>
      <c r="D7" s="516"/>
      <c r="E7" s="347" t="s">
        <v>51</v>
      </c>
      <c r="F7" s="515" t="s">
        <v>18</v>
      </c>
      <c r="G7" s="516"/>
    </row>
    <row r="8" spans="1:24" ht="12" customHeight="1">
      <c r="A8" s="318"/>
      <c r="B8" s="318"/>
      <c r="C8" s="309"/>
      <c r="D8" s="326"/>
      <c r="E8" s="347" t="s">
        <v>19</v>
      </c>
      <c r="F8" s="515" t="s">
        <v>19</v>
      </c>
      <c r="G8" s="516"/>
    </row>
    <row r="9" spans="1:24" ht="15.75" customHeight="1" thickBot="1">
      <c r="A9" s="64"/>
      <c r="B9" s="65" t="s">
        <v>462</v>
      </c>
      <c r="C9" s="66">
        <v>2018</v>
      </c>
      <c r="D9" s="225">
        <v>2019</v>
      </c>
      <c r="E9" s="66" t="s">
        <v>387</v>
      </c>
      <c r="F9" s="66">
        <v>2018</v>
      </c>
      <c r="G9" s="225">
        <v>2019</v>
      </c>
    </row>
    <row r="10" spans="1:24" ht="15.75" customHeight="1" thickBot="1">
      <c r="A10" s="511" t="s">
        <v>338</v>
      </c>
      <c r="B10" s="511"/>
      <c r="C10" s="511"/>
      <c r="D10" s="511"/>
      <c r="E10" s="511"/>
      <c r="F10" s="511"/>
      <c r="G10" s="511"/>
    </row>
    <row r="11" spans="1:24" ht="26">
      <c r="A11" s="117">
        <v>1</v>
      </c>
      <c r="B11" s="118" t="s">
        <v>173</v>
      </c>
      <c r="C11" s="127">
        <v>952998.40640000033</v>
      </c>
      <c r="D11" s="127">
        <v>934005.63000000047</v>
      </c>
      <c r="E11" s="89">
        <v>-1.9929494396266678</v>
      </c>
      <c r="F11" s="133">
        <v>1.5523664767757697</v>
      </c>
      <c r="G11" s="133">
        <v>1.4130969341723596</v>
      </c>
    </row>
    <row r="12" spans="1:24" ht="26">
      <c r="A12" s="119">
        <v>2</v>
      </c>
      <c r="B12" s="120" t="s">
        <v>154</v>
      </c>
      <c r="C12" s="127">
        <v>11784122.808799993</v>
      </c>
      <c r="D12" s="127">
        <v>13469887.792999985</v>
      </c>
      <c r="E12" s="89">
        <v>14.305392192120724</v>
      </c>
      <c r="F12" s="126">
        <v>19.195496113885032</v>
      </c>
      <c r="G12" s="126">
        <v>20.37916746169288</v>
      </c>
    </row>
    <row r="13" spans="1:24" ht="26">
      <c r="A13" s="119">
        <v>3</v>
      </c>
      <c r="B13" s="120" t="s">
        <v>234</v>
      </c>
      <c r="C13" s="127">
        <v>3237000.6264441181</v>
      </c>
      <c r="D13" s="127">
        <v>3856962.4709219984</v>
      </c>
      <c r="E13" s="89">
        <v>19.152354788355886</v>
      </c>
      <c r="F13" s="126">
        <v>5.2728432954848783</v>
      </c>
      <c r="G13" s="126">
        <v>5.8353629440945891</v>
      </c>
    </row>
    <row r="14" spans="1:24" ht="26">
      <c r="A14" s="119">
        <v>4</v>
      </c>
      <c r="B14" s="120" t="s">
        <v>235</v>
      </c>
      <c r="C14" s="127">
        <v>0</v>
      </c>
      <c r="D14" s="127">
        <v>0</v>
      </c>
      <c r="E14" s="125"/>
      <c r="F14" s="126">
        <v>0</v>
      </c>
      <c r="G14" s="126">
        <v>0</v>
      </c>
    </row>
    <row r="15" spans="1:24" ht="26">
      <c r="A15" s="119">
        <v>5</v>
      </c>
      <c r="B15" s="120" t="s">
        <v>236</v>
      </c>
      <c r="C15" s="127">
        <v>0</v>
      </c>
      <c r="D15" s="127">
        <v>0</v>
      </c>
      <c r="E15" s="125"/>
      <c r="F15" s="126">
        <v>0</v>
      </c>
      <c r="G15" s="126"/>
    </row>
    <row r="16" spans="1:24" ht="39">
      <c r="A16" s="119">
        <v>6</v>
      </c>
      <c r="B16" s="120" t="s">
        <v>155</v>
      </c>
      <c r="C16" s="127">
        <v>0</v>
      </c>
      <c r="D16" s="127">
        <v>0</v>
      </c>
      <c r="E16" s="125"/>
      <c r="F16" s="126">
        <v>0</v>
      </c>
      <c r="G16" s="126">
        <v>0</v>
      </c>
    </row>
    <row r="17" spans="1:9" ht="26">
      <c r="A17" s="119">
        <v>7</v>
      </c>
      <c r="B17" s="120" t="s">
        <v>156</v>
      </c>
      <c r="C17" s="127">
        <v>133229.50999999998</v>
      </c>
      <c r="D17" s="127">
        <v>183075.02000000002</v>
      </c>
      <c r="E17" s="89">
        <v>37.413265274337526</v>
      </c>
      <c r="F17" s="126">
        <v>0.21702137553675352</v>
      </c>
      <c r="G17" s="126">
        <v>0.2769820022236304</v>
      </c>
    </row>
    <row r="18" spans="1:9" ht="26">
      <c r="A18" s="119">
        <v>8</v>
      </c>
      <c r="B18" s="120" t="s">
        <v>165</v>
      </c>
      <c r="C18" s="127">
        <v>2489862.1856140001</v>
      </c>
      <c r="D18" s="127">
        <v>2394869.5295769991</v>
      </c>
      <c r="E18" s="89">
        <v>-3.815177265065206</v>
      </c>
      <c r="F18" s="126">
        <v>4.0558080294590741</v>
      </c>
      <c r="G18" s="126">
        <v>3.6233002042911209</v>
      </c>
    </row>
    <row r="19" spans="1:9" ht="26.5" thickBot="1">
      <c r="A19" s="228">
        <v>9</v>
      </c>
      <c r="B19" s="123" t="s">
        <v>157</v>
      </c>
      <c r="C19" s="127">
        <v>889150.82</v>
      </c>
      <c r="D19" s="127">
        <v>1201609.8700000001</v>
      </c>
      <c r="E19" s="89">
        <v>35.141287953825454</v>
      </c>
      <c r="F19" s="126">
        <v>1.4483633094202055</v>
      </c>
      <c r="G19" s="126">
        <v>1.8179667968042621</v>
      </c>
    </row>
    <row r="20" spans="1:9" s="213" customFormat="1" ht="27" thickBot="1">
      <c r="A20" s="353">
        <v>10</v>
      </c>
      <c r="B20" s="354" t="s">
        <v>313</v>
      </c>
      <c r="C20" s="355">
        <v>38628086.507645443</v>
      </c>
      <c r="D20" s="355">
        <v>39863192.864568658</v>
      </c>
      <c r="E20" s="356">
        <v>3.1974308555997366</v>
      </c>
      <c r="F20" s="356">
        <v>62.922399611331791</v>
      </c>
      <c r="G20" s="356">
        <v>60.31072384782459</v>
      </c>
      <c r="I20" s="247"/>
    </row>
    <row r="21" spans="1:9" ht="13">
      <c r="A21" s="230"/>
      <c r="B21" s="231" t="s">
        <v>102</v>
      </c>
      <c r="C21" s="127">
        <v>31399240.282076288</v>
      </c>
      <c r="D21" s="127">
        <v>32475190.160296626</v>
      </c>
      <c r="E21" s="89">
        <v>3.4266748766992539</v>
      </c>
      <c r="F21" s="126">
        <v>51.14712436325285</v>
      </c>
      <c r="G21" s="126">
        <v>49.133099606883015</v>
      </c>
    </row>
    <row r="22" spans="1:9" ht="13">
      <c r="A22" s="119"/>
      <c r="B22" s="121" t="s">
        <v>288</v>
      </c>
      <c r="C22" s="127">
        <v>1681428.9953996607</v>
      </c>
      <c r="D22" s="127">
        <v>1821075.8842720331</v>
      </c>
      <c r="E22" s="89">
        <v>8.3052504301069021</v>
      </c>
      <c r="F22" s="126">
        <v>2.7389279856168209</v>
      </c>
      <c r="G22" s="126">
        <v>2.7551833375565709</v>
      </c>
    </row>
    <row r="23" spans="1:9" s="236" customFormat="1" ht="13">
      <c r="A23" s="235"/>
      <c r="B23" s="245" t="s">
        <v>312</v>
      </c>
      <c r="C23" s="246">
        <v>5547417.23016949</v>
      </c>
      <c r="D23" s="246">
        <v>5566926.8199999984</v>
      </c>
      <c r="E23" s="279">
        <v>0.35168780391001686</v>
      </c>
      <c r="F23" s="244">
        <v>9.0363472624621242</v>
      </c>
      <c r="G23" s="244">
        <v>8.4224409033850005</v>
      </c>
    </row>
    <row r="24" spans="1:9" ht="26">
      <c r="A24" s="119">
        <v>11</v>
      </c>
      <c r="B24" s="120" t="s">
        <v>178</v>
      </c>
      <c r="C24" s="127">
        <v>0</v>
      </c>
      <c r="D24" s="127">
        <v>0</v>
      </c>
      <c r="E24" s="89"/>
      <c r="F24" s="126">
        <v>0</v>
      </c>
      <c r="G24" s="126">
        <v>0</v>
      </c>
    </row>
    <row r="25" spans="1:9" ht="26">
      <c r="A25" s="119">
        <v>12</v>
      </c>
      <c r="B25" s="120" t="s">
        <v>158</v>
      </c>
      <c r="C25" s="127">
        <v>0</v>
      </c>
      <c r="D25" s="127">
        <v>0</v>
      </c>
      <c r="E25" s="89"/>
      <c r="F25" s="126">
        <v>0</v>
      </c>
      <c r="G25" s="126">
        <v>0</v>
      </c>
    </row>
    <row r="26" spans="1:9" ht="26">
      <c r="A26" s="119">
        <v>13</v>
      </c>
      <c r="B26" s="120" t="s">
        <v>161</v>
      </c>
      <c r="C26" s="127">
        <v>665037.43559399992</v>
      </c>
      <c r="D26" s="127">
        <v>1067809.46055</v>
      </c>
      <c r="E26" s="89">
        <v>60.563812410988717</v>
      </c>
      <c r="F26" s="126">
        <v>1.0832985804424637</v>
      </c>
      <c r="G26" s="126">
        <v>1.6155344534523262</v>
      </c>
    </row>
    <row r="27" spans="1:9" ht="26">
      <c r="A27" s="119">
        <v>14</v>
      </c>
      <c r="B27" s="120" t="s">
        <v>159</v>
      </c>
      <c r="C27" s="127">
        <v>89911.19</v>
      </c>
      <c r="D27" s="127">
        <v>8620.1</v>
      </c>
      <c r="E27" s="89">
        <v>-90.412650527704059</v>
      </c>
      <c r="F27" s="126">
        <v>0.14645891987403095</v>
      </c>
      <c r="G27" s="126">
        <v>1.3041716763804894E-2</v>
      </c>
    </row>
    <row r="28" spans="1:9" ht="26.5" thickBot="1">
      <c r="A28" s="122">
        <v>15</v>
      </c>
      <c r="B28" s="123" t="s">
        <v>237</v>
      </c>
      <c r="C28" s="229">
        <v>2520640.8548310003</v>
      </c>
      <c r="D28" s="229">
        <v>3116326.783034001</v>
      </c>
      <c r="E28" s="89">
        <v>23.632320608519986</v>
      </c>
      <c r="F28" s="126">
        <v>4.1059442877900105</v>
      </c>
      <c r="G28" s="126">
        <v>4.7148236386803761</v>
      </c>
    </row>
    <row r="29" spans="1:9" ht="14.5" thickBot="1">
      <c r="A29" s="357"/>
      <c r="B29" s="358" t="s">
        <v>9</v>
      </c>
      <c r="C29" s="359">
        <v>61390040.345328547</v>
      </c>
      <c r="D29" s="359">
        <v>66096359.521651685</v>
      </c>
      <c r="E29" s="360">
        <v>7.6662584840299086</v>
      </c>
      <c r="F29" s="361">
        <v>100.00000000000003</v>
      </c>
      <c r="G29" s="361">
        <v>99.999999999999929</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topLeftCell="A25" zoomScale="86" zoomScaleNormal="86" workbookViewId="0">
      <selection activeCell="F28" sqref="F28"/>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8.7265625" style="243" customWidth="1"/>
    <col min="6" max="6" width="8.7265625" style="63" customWidth="1"/>
    <col min="7" max="7" width="8.453125" style="63" customWidth="1"/>
    <col min="8" max="16384" width="9.1796875" style="63"/>
  </cols>
  <sheetData>
    <row r="2" spans="1:24" s="60" customFormat="1" ht="15.75" customHeight="1">
      <c r="A2" s="517" t="s">
        <v>59</v>
      </c>
      <c r="B2" s="517"/>
      <c r="C2" s="517"/>
      <c r="D2" s="517"/>
      <c r="E2" s="517"/>
      <c r="F2" s="517"/>
      <c r="G2" s="517"/>
      <c r="H2" s="59"/>
      <c r="I2" s="59"/>
      <c r="J2" s="59"/>
      <c r="K2" s="59"/>
      <c r="L2" s="59"/>
      <c r="M2" s="59"/>
      <c r="N2" s="59"/>
      <c r="O2" s="59"/>
      <c r="P2" s="59"/>
      <c r="Q2" s="59"/>
      <c r="R2" s="59"/>
      <c r="S2" s="59"/>
      <c r="T2" s="59"/>
      <c r="U2" s="59"/>
      <c r="V2" s="59"/>
      <c r="W2" s="59"/>
      <c r="X2" s="59"/>
    </row>
    <row r="3" spans="1:24" s="60" customFormat="1" ht="15.75" customHeight="1">
      <c r="A3" s="514" t="s">
        <v>135</v>
      </c>
      <c r="B3" s="514"/>
      <c r="C3" s="514"/>
      <c r="D3" s="514"/>
      <c r="E3" s="514"/>
      <c r="F3" s="514"/>
      <c r="G3" s="514"/>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7"/>
      <c r="B5" s="327"/>
      <c r="C5" s="309"/>
      <c r="D5" s="326"/>
      <c r="E5" s="350" t="s">
        <v>50</v>
      </c>
      <c r="F5" s="519" t="s">
        <v>12</v>
      </c>
      <c r="G5" s="520"/>
    </row>
    <row r="6" spans="1:24" ht="12" customHeight="1">
      <c r="A6" s="351" t="s">
        <v>49</v>
      </c>
      <c r="B6" s="314" t="s">
        <v>10</v>
      </c>
      <c r="C6" s="519" t="s">
        <v>264</v>
      </c>
      <c r="D6" s="520"/>
      <c r="E6" s="350" t="s">
        <v>14</v>
      </c>
      <c r="F6" s="519" t="s">
        <v>14</v>
      </c>
      <c r="G6" s="520"/>
    </row>
    <row r="7" spans="1:24" ht="12" customHeight="1">
      <c r="A7" s="352"/>
      <c r="B7" s="317" t="s">
        <v>180</v>
      </c>
      <c r="C7" s="515" t="s">
        <v>265</v>
      </c>
      <c r="D7" s="516"/>
      <c r="E7" s="347" t="s">
        <v>51</v>
      </c>
      <c r="F7" s="515" t="s">
        <v>18</v>
      </c>
      <c r="G7" s="516"/>
    </row>
    <row r="8" spans="1:24" ht="12" customHeight="1">
      <c r="A8" s="318"/>
      <c r="B8" s="318"/>
      <c r="C8" s="309"/>
      <c r="D8" s="326"/>
      <c r="E8" s="347" t="s">
        <v>19</v>
      </c>
      <c r="F8" s="515" t="s">
        <v>19</v>
      </c>
      <c r="G8" s="516"/>
    </row>
    <row r="9" spans="1:24" ht="15.75" customHeight="1" thickBot="1">
      <c r="A9" s="64"/>
      <c r="B9" s="65" t="s">
        <v>462</v>
      </c>
      <c r="C9" s="66">
        <v>2018</v>
      </c>
      <c r="D9" s="225">
        <v>2019</v>
      </c>
      <c r="E9" s="66" t="s">
        <v>387</v>
      </c>
      <c r="F9" s="66">
        <v>2018</v>
      </c>
      <c r="G9" s="225">
        <v>2019</v>
      </c>
    </row>
    <row r="10" spans="1:24" ht="15.75" customHeight="1" thickBot="1">
      <c r="A10" s="511" t="s">
        <v>343</v>
      </c>
      <c r="B10" s="511"/>
      <c r="C10" s="511"/>
      <c r="D10" s="511"/>
      <c r="E10" s="511"/>
      <c r="F10" s="511"/>
      <c r="G10" s="511"/>
    </row>
    <row r="11" spans="1:24" ht="26">
      <c r="A11" s="117">
        <v>1</v>
      </c>
      <c r="B11" s="118" t="s">
        <v>173</v>
      </c>
      <c r="C11" s="127">
        <v>138104.15000000002</v>
      </c>
      <c r="D11" s="127">
        <v>141157.98000000001</v>
      </c>
      <c r="E11" s="89">
        <v>2.2112514359633462</v>
      </c>
      <c r="F11" s="133">
        <v>0.48670675444423162</v>
      </c>
      <c r="G11" s="133">
        <v>0.45881387699763709</v>
      </c>
    </row>
    <row r="12" spans="1:24" ht="26">
      <c r="A12" s="119">
        <v>2</v>
      </c>
      <c r="B12" s="120" t="s">
        <v>154</v>
      </c>
      <c r="C12" s="127">
        <v>6757830.8500000006</v>
      </c>
      <c r="D12" s="127">
        <v>6649786.1499999994</v>
      </c>
      <c r="E12" s="89">
        <v>-1.5988074043019496</v>
      </c>
      <c r="F12" s="126">
        <v>23.815952815947984</v>
      </c>
      <c r="G12" s="126">
        <v>21.614181250586686</v>
      </c>
    </row>
    <row r="13" spans="1:24" ht="26">
      <c r="A13" s="119">
        <v>3</v>
      </c>
      <c r="B13" s="120" t="s">
        <v>234</v>
      </c>
      <c r="C13" s="127">
        <v>1996476.0699999996</v>
      </c>
      <c r="D13" s="127">
        <v>2158583.9700000002</v>
      </c>
      <c r="E13" s="89">
        <v>8.1197016300826874</v>
      </c>
      <c r="F13" s="126">
        <v>7.0359825418372601</v>
      </c>
      <c r="G13" s="126">
        <v>7.0161692601484607</v>
      </c>
    </row>
    <row r="14" spans="1:24" ht="26">
      <c r="A14" s="119">
        <v>4</v>
      </c>
      <c r="B14" s="120" t="s">
        <v>235</v>
      </c>
      <c r="C14" s="127">
        <v>0</v>
      </c>
      <c r="D14" s="127">
        <v>0</v>
      </c>
      <c r="E14" s="125"/>
      <c r="F14" s="126">
        <v>0</v>
      </c>
      <c r="G14" s="126">
        <v>0</v>
      </c>
    </row>
    <row r="15" spans="1:24" ht="26">
      <c r="A15" s="119">
        <v>5</v>
      </c>
      <c r="B15" s="120" t="s">
        <v>236</v>
      </c>
      <c r="C15" s="127">
        <v>0</v>
      </c>
      <c r="D15" s="127">
        <v>0</v>
      </c>
      <c r="E15" s="125"/>
      <c r="F15" s="126">
        <v>0</v>
      </c>
      <c r="G15" s="126"/>
    </row>
    <row r="16" spans="1:24" ht="39">
      <c r="A16" s="119">
        <v>6</v>
      </c>
      <c r="B16" s="120" t="s">
        <v>155</v>
      </c>
      <c r="C16" s="127">
        <v>0</v>
      </c>
      <c r="D16" s="127">
        <v>0</v>
      </c>
      <c r="E16" s="125"/>
      <c r="F16" s="126">
        <v>0</v>
      </c>
      <c r="G16" s="126">
        <v>0</v>
      </c>
    </row>
    <row r="17" spans="1:9" ht="26">
      <c r="A17" s="119">
        <v>7</v>
      </c>
      <c r="B17" s="120" t="s">
        <v>156</v>
      </c>
      <c r="C17" s="127">
        <v>567.38</v>
      </c>
      <c r="D17" s="127">
        <v>4836.1000000000004</v>
      </c>
      <c r="E17" s="89">
        <v>752.35644541577074</v>
      </c>
      <c r="F17" s="126">
        <v>1.9995610438684726E-3</v>
      </c>
      <c r="G17" s="126">
        <v>1.571905315270361E-2</v>
      </c>
    </row>
    <row r="18" spans="1:9" ht="26">
      <c r="A18" s="119">
        <v>8</v>
      </c>
      <c r="B18" s="120" t="s">
        <v>165</v>
      </c>
      <c r="C18" s="127">
        <v>276745.3</v>
      </c>
      <c r="D18" s="127">
        <v>946182.14</v>
      </c>
      <c r="E18" s="89">
        <v>241.8963718625032</v>
      </c>
      <c r="F18" s="126">
        <v>0.97530600471235074</v>
      </c>
      <c r="G18" s="126">
        <v>3.0754300677816522</v>
      </c>
    </row>
    <row r="19" spans="1:9" ht="26.5" thickBot="1">
      <c r="A19" s="228">
        <v>9</v>
      </c>
      <c r="B19" s="123" t="s">
        <v>157</v>
      </c>
      <c r="C19" s="127">
        <v>65814.3</v>
      </c>
      <c r="D19" s="127">
        <v>97051.47</v>
      </c>
      <c r="E19" s="89">
        <v>47.462587917823321</v>
      </c>
      <c r="F19" s="126">
        <v>0.23194280801133774</v>
      </c>
      <c r="G19" s="126">
        <v>0.3154519582882942</v>
      </c>
    </row>
    <row r="20" spans="1:9" s="213" customFormat="1" ht="27" thickBot="1">
      <c r="A20" s="353">
        <v>10</v>
      </c>
      <c r="B20" s="354" t="s">
        <v>313</v>
      </c>
      <c r="C20" s="355">
        <v>18991949.600100003</v>
      </c>
      <c r="D20" s="355">
        <v>20370662.219999999</v>
      </c>
      <c r="E20" s="356">
        <v>7.2594580805581677</v>
      </c>
      <c r="F20" s="356">
        <v>66.931443772204489</v>
      </c>
      <c r="G20" s="356">
        <v>66.211931554755125</v>
      </c>
      <c r="I20" s="247"/>
    </row>
    <row r="21" spans="1:9" ht="13">
      <c r="A21" s="230"/>
      <c r="B21" s="231" t="s">
        <v>102</v>
      </c>
      <c r="C21" s="127">
        <v>14919531.320100004</v>
      </c>
      <c r="D21" s="127">
        <v>15604266.369999997</v>
      </c>
      <c r="E21" s="89">
        <v>4.589521180048739</v>
      </c>
      <c r="F21" s="126">
        <v>52.579424055214375</v>
      </c>
      <c r="G21" s="126">
        <v>50.719441797931253</v>
      </c>
    </row>
    <row r="22" spans="1:9" ht="13">
      <c r="A22" s="119"/>
      <c r="B22" s="121" t="s">
        <v>288</v>
      </c>
      <c r="C22" s="127">
        <v>267400.40000000002</v>
      </c>
      <c r="D22" s="127">
        <v>239795.69999999995</v>
      </c>
      <c r="E22" s="89">
        <v>-10.323357781065424</v>
      </c>
      <c r="F22" s="126">
        <v>0.94237270075583757</v>
      </c>
      <c r="G22" s="126">
        <v>0.77942171462330556</v>
      </c>
    </row>
    <row r="23" spans="1:9" s="236" customFormat="1" ht="13">
      <c r="A23" s="235"/>
      <c r="B23" s="245" t="s">
        <v>375</v>
      </c>
      <c r="C23" s="246">
        <v>3805017.8800000008</v>
      </c>
      <c r="D23" s="246">
        <v>4526600.1500000004</v>
      </c>
      <c r="E23" s="279">
        <v>18.963965288909492</v>
      </c>
      <c r="F23" s="244">
        <v>13.409647016234278</v>
      </c>
      <c r="G23" s="244">
        <v>14.713068042200561</v>
      </c>
    </row>
    <row r="24" spans="1:9" ht="26">
      <c r="A24" s="119">
        <v>11</v>
      </c>
      <c r="B24" s="120" t="s">
        <v>178</v>
      </c>
      <c r="C24" s="127">
        <v>0</v>
      </c>
      <c r="D24" s="127">
        <v>0</v>
      </c>
      <c r="E24" s="89"/>
      <c r="F24" s="126">
        <v>0</v>
      </c>
      <c r="G24" s="126">
        <v>0</v>
      </c>
    </row>
    <row r="25" spans="1:9" ht="26">
      <c r="A25" s="119">
        <v>12</v>
      </c>
      <c r="B25" s="120" t="s">
        <v>158</v>
      </c>
      <c r="C25" s="127">
        <v>0</v>
      </c>
      <c r="D25" s="127">
        <v>0</v>
      </c>
      <c r="E25" s="89"/>
      <c r="F25" s="126">
        <v>0</v>
      </c>
      <c r="G25" s="126">
        <v>0</v>
      </c>
    </row>
    <row r="26" spans="1:9" ht="26">
      <c r="A26" s="119">
        <v>13</v>
      </c>
      <c r="B26" s="120" t="s">
        <v>161</v>
      </c>
      <c r="C26" s="127">
        <v>0</v>
      </c>
      <c r="D26" s="127">
        <v>1459</v>
      </c>
      <c r="E26" s="89" t="e">
        <v>#DIV/0!</v>
      </c>
      <c r="F26" s="126">
        <v>0</v>
      </c>
      <c r="G26" s="126">
        <v>4.7422713653139026E-3</v>
      </c>
    </row>
    <row r="27" spans="1:9" ht="26">
      <c r="A27" s="119">
        <v>14</v>
      </c>
      <c r="B27" s="120" t="s">
        <v>159</v>
      </c>
      <c r="C27" s="127">
        <v>0</v>
      </c>
      <c r="D27" s="127">
        <v>0</v>
      </c>
      <c r="E27" s="89"/>
      <c r="F27" s="126">
        <v>0</v>
      </c>
      <c r="G27" s="126">
        <v>0</v>
      </c>
    </row>
    <row r="28" spans="1:9" ht="26.5" thickBot="1">
      <c r="A28" s="122">
        <v>15</v>
      </c>
      <c r="B28" s="123" t="s">
        <v>237</v>
      </c>
      <c r="C28" s="229">
        <v>147740.09</v>
      </c>
      <c r="D28" s="229">
        <v>396128.97</v>
      </c>
      <c r="E28" s="89">
        <v>168.12557783063485</v>
      </c>
      <c r="F28" s="126">
        <v>0.5206657417984808</v>
      </c>
      <c r="G28" s="126">
        <v>1.2875607069241191</v>
      </c>
    </row>
    <row r="29" spans="1:9" ht="14.5" thickBot="1">
      <c r="A29" s="357"/>
      <c r="B29" s="358" t="s">
        <v>9</v>
      </c>
      <c r="C29" s="359">
        <v>28375227.740100004</v>
      </c>
      <c r="D29" s="359">
        <v>30765848</v>
      </c>
      <c r="E29" s="360">
        <v>8.4250258070054596</v>
      </c>
      <c r="F29" s="361">
        <v>100</v>
      </c>
      <c r="G29" s="361">
        <v>100</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29"/>
  <sheetViews>
    <sheetView zoomScaleNormal="100" workbookViewId="0">
      <selection activeCell="C11" sqref="C11"/>
    </sheetView>
  </sheetViews>
  <sheetFormatPr defaultColWidth="9.1796875" defaultRowHeight="11.5"/>
  <cols>
    <col min="1" max="1" width="6.81640625" style="63" bestFit="1" customWidth="1"/>
    <col min="2" max="2" width="35" style="63" customWidth="1"/>
    <col min="3" max="4" width="11.26953125" style="63" customWidth="1"/>
    <col min="5" max="6" width="8.7265625" style="63" customWidth="1"/>
    <col min="7" max="7" width="8.453125" style="63" customWidth="1"/>
    <col min="8" max="16384" width="9.1796875" style="63"/>
  </cols>
  <sheetData>
    <row r="2" spans="1:23" s="60" customFormat="1" ht="15.75" customHeight="1">
      <c r="A2" s="517" t="s">
        <v>290</v>
      </c>
      <c r="B2" s="517"/>
      <c r="C2" s="517"/>
      <c r="D2" s="517"/>
      <c r="E2" s="517"/>
      <c r="F2" s="517"/>
      <c r="G2" s="517"/>
      <c r="H2" s="59"/>
      <c r="I2" s="59"/>
      <c r="J2" s="59"/>
      <c r="K2" s="59"/>
      <c r="L2" s="59"/>
      <c r="M2" s="59"/>
      <c r="N2" s="59"/>
      <c r="O2" s="59"/>
      <c r="P2" s="59"/>
      <c r="Q2" s="59"/>
      <c r="R2" s="59"/>
      <c r="S2" s="59"/>
      <c r="T2" s="59"/>
      <c r="U2" s="59"/>
      <c r="V2" s="59"/>
      <c r="W2" s="59"/>
    </row>
    <row r="3" spans="1:23" s="60" customFormat="1" ht="15.75" customHeight="1">
      <c r="A3" s="514" t="s">
        <v>291</v>
      </c>
      <c r="B3" s="514"/>
      <c r="C3" s="514"/>
      <c r="D3" s="514"/>
      <c r="E3" s="514"/>
      <c r="F3" s="514"/>
      <c r="G3" s="514"/>
      <c r="H3" s="59"/>
      <c r="I3" s="59"/>
      <c r="J3" s="59"/>
      <c r="K3" s="59"/>
      <c r="L3" s="59"/>
      <c r="M3" s="59"/>
      <c r="N3" s="59"/>
      <c r="O3" s="59"/>
      <c r="P3" s="59"/>
      <c r="Q3" s="59"/>
      <c r="R3" s="59"/>
      <c r="S3" s="59"/>
      <c r="T3" s="59"/>
      <c r="U3" s="59"/>
      <c r="V3" s="59"/>
      <c r="W3" s="59"/>
    </row>
    <row r="4" spans="1:23">
      <c r="A4" s="62"/>
      <c r="B4" s="62"/>
      <c r="C4" s="62"/>
      <c r="D4" s="62"/>
      <c r="E4" s="62"/>
    </row>
    <row r="5" spans="1:23" ht="12" customHeight="1">
      <c r="A5" s="327"/>
      <c r="B5" s="327"/>
      <c r="C5" s="309"/>
      <c r="D5" s="326"/>
      <c r="E5" s="308" t="s">
        <v>50</v>
      </c>
      <c r="F5" s="519" t="s">
        <v>12</v>
      </c>
      <c r="G5" s="520"/>
    </row>
    <row r="6" spans="1:23" ht="12" customHeight="1">
      <c r="A6" s="351" t="s">
        <v>49</v>
      </c>
      <c r="B6" s="314" t="s">
        <v>10</v>
      </c>
      <c r="C6" s="519" t="s">
        <v>376</v>
      </c>
      <c r="D6" s="520"/>
      <c r="E6" s="308" t="s">
        <v>14</v>
      </c>
      <c r="F6" s="519" t="s">
        <v>14</v>
      </c>
      <c r="G6" s="520"/>
    </row>
    <row r="7" spans="1:23" ht="12" customHeight="1">
      <c r="A7" s="352"/>
      <c r="B7" s="317" t="s">
        <v>180</v>
      </c>
      <c r="C7" s="515" t="s">
        <v>377</v>
      </c>
      <c r="D7" s="516"/>
      <c r="E7" s="313" t="s">
        <v>51</v>
      </c>
      <c r="F7" s="515" t="s">
        <v>18</v>
      </c>
      <c r="G7" s="516"/>
    </row>
    <row r="8" spans="1:23" ht="12" customHeight="1">
      <c r="A8" s="318"/>
      <c r="B8" s="318"/>
      <c r="C8" s="309"/>
      <c r="D8" s="326"/>
      <c r="E8" s="313" t="s">
        <v>19</v>
      </c>
      <c r="F8" s="515" t="s">
        <v>19</v>
      </c>
      <c r="G8" s="516"/>
    </row>
    <row r="9" spans="1:23" ht="15.75" customHeight="1" thickBot="1">
      <c r="A9" s="64"/>
      <c r="B9" s="65" t="s">
        <v>462</v>
      </c>
      <c r="C9" s="66">
        <v>2018</v>
      </c>
      <c r="D9" s="225">
        <v>2019</v>
      </c>
      <c r="E9" s="66" t="s">
        <v>387</v>
      </c>
      <c r="F9" s="66">
        <v>2018</v>
      </c>
      <c r="G9" s="225">
        <v>2019</v>
      </c>
    </row>
    <row r="10" spans="1:23" ht="15.75" customHeight="1" thickBot="1">
      <c r="A10" s="511" t="s">
        <v>344</v>
      </c>
      <c r="B10" s="511"/>
      <c r="C10" s="511"/>
      <c r="D10" s="511"/>
      <c r="E10" s="511"/>
      <c r="F10" s="511"/>
      <c r="G10" s="527"/>
    </row>
    <row r="11" spans="1:23" ht="26">
      <c r="A11" s="117">
        <v>1</v>
      </c>
      <c r="B11" s="118" t="s">
        <v>173</v>
      </c>
      <c r="C11" s="127">
        <v>11398</v>
      </c>
      <c r="D11" s="127">
        <v>26149</v>
      </c>
      <c r="E11" s="89">
        <v>129.41744165643095</v>
      </c>
      <c r="F11" s="133">
        <v>1.5303889212624433</v>
      </c>
      <c r="G11" s="133">
        <v>3.1672607778799251</v>
      </c>
    </row>
    <row r="12" spans="1:23" ht="26">
      <c r="A12" s="119">
        <v>2</v>
      </c>
      <c r="B12" s="120" t="s">
        <v>154</v>
      </c>
      <c r="C12" s="127">
        <v>128533</v>
      </c>
      <c r="D12" s="127">
        <v>159579</v>
      </c>
      <c r="E12" s="89">
        <v>24.154108283475839</v>
      </c>
      <c r="F12" s="126">
        <v>17.257894298703775</v>
      </c>
      <c r="G12" s="126">
        <v>19.328781508788122</v>
      </c>
    </row>
    <row r="13" spans="1:23" ht="26">
      <c r="A13" s="119">
        <v>3</v>
      </c>
      <c r="B13" s="120" t="s">
        <v>234</v>
      </c>
      <c r="C13" s="127">
        <v>9566</v>
      </c>
      <c r="D13" s="127">
        <v>10784</v>
      </c>
      <c r="E13" s="89">
        <v>12.732594605895887</v>
      </c>
      <c r="F13" s="126">
        <v>1.2844095824527577</v>
      </c>
      <c r="G13" s="126">
        <v>1.306196804032931</v>
      </c>
    </row>
    <row r="14" spans="1:23" ht="26">
      <c r="A14" s="119">
        <v>4</v>
      </c>
      <c r="B14" s="120" t="s">
        <v>235</v>
      </c>
      <c r="C14" s="127">
        <v>0</v>
      </c>
      <c r="D14" s="127">
        <v>0</v>
      </c>
      <c r="E14" s="125"/>
      <c r="F14" s="126">
        <v>0</v>
      </c>
      <c r="G14" s="126">
        <v>0</v>
      </c>
    </row>
    <row r="15" spans="1:23" ht="26">
      <c r="A15" s="119">
        <v>5</v>
      </c>
      <c r="B15" s="120" t="s">
        <v>236</v>
      </c>
      <c r="C15" s="127">
        <v>0</v>
      </c>
      <c r="D15" s="127">
        <v>0</v>
      </c>
      <c r="E15" s="125"/>
      <c r="F15" s="126">
        <v>0</v>
      </c>
      <c r="G15" s="126"/>
    </row>
    <row r="16" spans="1:23" ht="39">
      <c r="A16" s="119">
        <v>6</v>
      </c>
      <c r="B16" s="120" t="s">
        <v>155</v>
      </c>
      <c r="C16" s="127">
        <v>0</v>
      </c>
      <c r="D16" s="127">
        <v>0</v>
      </c>
      <c r="E16" s="125"/>
      <c r="F16" s="126">
        <v>0</v>
      </c>
      <c r="G16" s="126">
        <v>0</v>
      </c>
    </row>
    <row r="17" spans="1:7" ht="26">
      <c r="A17" s="119">
        <v>7</v>
      </c>
      <c r="B17" s="120" t="s">
        <v>156</v>
      </c>
      <c r="C17" s="127">
        <v>43</v>
      </c>
      <c r="D17" s="127">
        <v>53</v>
      </c>
      <c r="E17" s="89">
        <v>23.255813953488371</v>
      </c>
      <c r="F17" s="126">
        <v>5.7735325157295195E-3</v>
      </c>
      <c r="G17" s="126">
        <v>6.4195503165565045E-3</v>
      </c>
    </row>
    <row r="18" spans="1:7" ht="26">
      <c r="A18" s="119">
        <v>8</v>
      </c>
      <c r="B18" s="120" t="s">
        <v>165</v>
      </c>
      <c r="C18" s="127">
        <v>2718</v>
      </c>
      <c r="D18" s="127">
        <v>2709</v>
      </c>
      <c r="E18" s="89">
        <v>-0.33112582781457123</v>
      </c>
      <c r="F18" s="126">
        <v>0.36494096227332173</v>
      </c>
      <c r="G18" s="126">
        <v>0.32812380768965227</v>
      </c>
    </row>
    <row r="19" spans="1:7" ht="26.5" thickBot="1">
      <c r="A19" s="228">
        <v>9</v>
      </c>
      <c r="B19" s="123" t="s">
        <v>157</v>
      </c>
      <c r="C19" s="229">
        <v>1338</v>
      </c>
      <c r="D19" s="229">
        <v>1263</v>
      </c>
      <c r="E19" s="280">
        <v>-5.6053811659192876</v>
      </c>
      <c r="F19" s="257">
        <v>0.17965084897781622</v>
      </c>
      <c r="G19" s="257">
        <v>0.15297909527945028</v>
      </c>
    </row>
    <row r="20" spans="1:7" ht="26.5" thickBot="1">
      <c r="A20" s="364">
        <v>10</v>
      </c>
      <c r="B20" s="365" t="s">
        <v>162</v>
      </c>
      <c r="C20" s="366">
        <v>574850</v>
      </c>
      <c r="D20" s="366">
        <v>606251</v>
      </c>
      <c r="E20" s="367">
        <v>5.462468470035664</v>
      </c>
      <c r="F20" s="367">
        <v>77.184073643421272</v>
      </c>
      <c r="G20" s="367">
        <v>73.431298093635803</v>
      </c>
    </row>
    <row r="21" spans="1:7" ht="13">
      <c r="A21" s="230"/>
      <c r="B21" s="231" t="s">
        <v>102</v>
      </c>
      <c r="C21" s="232">
        <v>232100</v>
      </c>
      <c r="D21" s="232">
        <v>241521</v>
      </c>
      <c r="E21" s="281">
        <v>4.0590262817751022</v>
      </c>
      <c r="F21" s="264">
        <v>31.163648765135381</v>
      </c>
      <c r="G21" s="264">
        <v>29.253890792547992</v>
      </c>
    </row>
    <row r="22" spans="1:7" ht="13">
      <c r="A22" s="119"/>
      <c r="B22" s="121" t="s">
        <v>288</v>
      </c>
      <c r="C22" s="127">
        <v>52276</v>
      </c>
      <c r="D22" s="127">
        <v>57245</v>
      </c>
      <c r="E22" s="89">
        <v>9.5053179279210411</v>
      </c>
      <c r="F22" s="126">
        <v>7.0190043207506134</v>
      </c>
      <c r="G22" s="126">
        <v>6.9337199598354173</v>
      </c>
    </row>
    <row r="23" spans="1:7" ht="13">
      <c r="A23" s="119"/>
      <c r="B23" s="237" t="s">
        <v>103</v>
      </c>
      <c r="C23" s="200">
        <v>290474</v>
      </c>
      <c r="D23" s="200">
        <v>307485</v>
      </c>
      <c r="E23" s="279">
        <v>5.8562900638267079</v>
      </c>
      <c r="F23" s="244">
        <v>39.001420557535269</v>
      </c>
      <c r="G23" s="244">
        <v>37.243687341252397</v>
      </c>
    </row>
    <row r="24" spans="1:7" ht="26">
      <c r="A24" s="119">
        <v>11</v>
      </c>
      <c r="B24" s="120" t="s">
        <v>178</v>
      </c>
      <c r="C24" s="127">
        <v>0</v>
      </c>
      <c r="D24" s="127">
        <v>0</v>
      </c>
      <c r="E24" s="89"/>
      <c r="F24" s="126">
        <v>0</v>
      </c>
      <c r="G24" s="126">
        <v>0</v>
      </c>
    </row>
    <row r="25" spans="1:7" ht="26">
      <c r="A25" s="119">
        <v>12</v>
      </c>
      <c r="B25" s="120" t="s">
        <v>158</v>
      </c>
      <c r="C25" s="127">
        <v>0</v>
      </c>
      <c r="D25" s="127">
        <v>0</v>
      </c>
      <c r="E25" s="89"/>
      <c r="F25" s="126">
        <v>0</v>
      </c>
      <c r="G25" s="126">
        <v>0</v>
      </c>
    </row>
    <row r="26" spans="1:7" ht="26">
      <c r="A26" s="119">
        <v>13</v>
      </c>
      <c r="B26" s="120" t="s">
        <v>161</v>
      </c>
      <c r="C26" s="127">
        <v>855</v>
      </c>
      <c r="D26" s="127">
        <v>1022</v>
      </c>
      <c r="E26" s="89"/>
      <c r="F26" s="126">
        <v>0.11479930932438928</v>
      </c>
      <c r="G26" s="126">
        <v>0.12378830987774996</v>
      </c>
    </row>
    <row r="27" spans="1:7" ht="26">
      <c r="A27" s="119">
        <v>14</v>
      </c>
      <c r="B27" s="120" t="s">
        <v>159</v>
      </c>
      <c r="C27" s="127">
        <v>132</v>
      </c>
      <c r="D27" s="127">
        <v>0</v>
      </c>
      <c r="E27" s="89"/>
      <c r="F27" s="126">
        <v>1.772340214130922E-2</v>
      </c>
      <c r="G27" s="126">
        <v>0</v>
      </c>
    </row>
    <row r="28" spans="1:7" ht="26.5" thickBot="1">
      <c r="A28" s="119">
        <v>15</v>
      </c>
      <c r="B28" s="123" t="s">
        <v>237</v>
      </c>
      <c r="C28" s="229">
        <v>15345</v>
      </c>
      <c r="D28" s="229">
        <v>17793</v>
      </c>
      <c r="E28" s="280">
        <v>15.95307917888562</v>
      </c>
      <c r="F28" s="257">
        <v>2.0603454989271972</v>
      </c>
      <c r="G28" s="257">
        <v>2.1551520524998091</v>
      </c>
    </row>
    <row r="29" spans="1:7" ht="14.5" thickBot="1">
      <c r="A29" s="357"/>
      <c r="B29" s="358" t="s">
        <v>9</v>
      </c>
      <c r="C29" s="359">
        <v>744778</v>
      </c>
      <c r="D29" s="359">
        <v>825603</v>
      </c>
      <c r="E29" s="360">
        <v>10.852227106600898</v>
      </c>
      <c r="F29" s="361">
        <v>99.999999999999986</v>
      </c>
      <c r="G29" s="361">
        <v>100.00000000000001</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zoomScale="82" zoomScaleNormal="82" workbookViewId="0">
      <selection activeCell="E11" sqref="E11"/>
    </sheetView>
  </sheetViews>
  <sheetFormatPr defaultColWidth="9.1796875" defaultRowHeight="11.5"/>
  <cols>
    <col min="1" max="1" width="6.81640625" style="63" bestFit="1" customWidth="1"/>
    <col min="2" max="2" width="36.26953125" style="63" bestFit="1" customWidth="1"/>
    <col min="3" max="3" width="11.453125" style="63" customWidth="1"/>
    <col min="4" max="4" width="11.54296875" style="63" bestFit="1" customWidth="1"/>
    <col min="5" max="5" width="9.26953125" style="63" customWidth="1"/>
    <col min="6" max="6" width="8.7265625" style="63" customWidth="1"/>
    <col min="7" max="7" width="8.54296875" style="63" customWidth="1"/>
    <col min="8" max="16384" width="9.1796875" style="63"/>
  </cols>
  <sheetData>
    <row r="2" spans="1:38" s="60" customFormat="1" ht="15.75" customHeight="1">
      <c r="A2" s="517" t="s">
        <v>289</v>
      </c>
      <c r="B2" s="517"/>
      <c r="C2" s="517"/>
      <c r="D2" s="517"/>
      <c r="E2" s="517"/>
      <c r="F2" s="517"/>
      <c r="G2" s="517"/>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14" t="s">
        <v>135</v>
      </c>
      <c r="B3" s="514"/>
      <c r="C3" s="514"/>
      <c r="D3" s="514"/>
      <c r="E3" s="514"/>
      <c r="F3" s="514"/>
      <c r="G3" s="514"/>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7"/>
      <c r="B5" s="327"/>
      <c r="C5" s="309"/>
      <c r="D5" s="326"/>
      <c r="E5" s="308" t="s">
        <v>50</v>
      </c>
      <c r="F5" s="519" t="s">
        <v>12</v>
      </c>
      <c r="G5" s="520"/>
    </row>
    <row r="6" spans="1:38" ht="14">
      <c r="A6" s="351" t="s">
        <v>49</v>
      </c>
      <c r="B6" s="314" t="s">
        <v>10</v>
      </c>
      <c r="C6" s="519" t="s">
        <v>378</v>
      </c>
      <c r="D6" s="520"/>
      <c r="E6" s="308" t="s">
        <v>14</v>
      </c>
      <c r="F6" s="519" t="s">
        <v>14</v>
      </c>
      <c r="G6" s="520"/>
    </row>
    <row r="7" spans="1:38" ht="14">
      <c r="A7" s="352"/>
      <c r="B7" s="317" t="s">
        <v>180</v>
      </c>
      <c r="C7" s="515" t="s">
        <v>379</v>
      </c>
      <c r="D7" s="516"/>
      <c r="E7" s="313" t="s">
        <v>51</v>
      </c>
      <c r="F7" s="515" t="s">
        <v>18</v>
      </c>
      <c r="G7" s="516"/>
    </row>
    <row r="8" spans="1:38" ht="12" customHeight="1">
      <c r="A8" s="318"/>
      <c r="B8" s="318"/>
      <c r="C8" s="309"/>
      <c r="D8" s="326"/>
      <c r="E8" s="313" t="s">
        <v>19</v>
      </c>
      <c r="F8" s="515" t="s">
        <v>19</v>
      </c>
      <c r="G8" s="516"/>
    </row>
    <row r="9" spans="1:38" ht="12" thickBot="1">
      <c r="A9" s="64"/>
      <c r="B9" s="65" t="s">
        <v>462</v>
      </c>
      <c r="C9" s="66">
        <v>2018</v>
      </c>
      <c r="D9" s="225">
        <v>2019</v>
      </c>
      <c r="E9" s="66" t="s">
        <v>387</v>
      </c>
      <c r="F9" s="66">
        <v>2018</v>
      </c>
      <c r="G9" s="225">
        <v>2019</v>
      </c>
    </row>
    <row r="10" spans="1:38" ht="14.5" thickBot="1">
      <c r="A10" s="511" t="s">
        <v>345</v>
      </c>
      <c r="B10" s="511"/>
      <c r="C10" s="511"/>
      <c r="D10" s="511"/>
      <c r="E10" s="511"/>
      <c r="F10" s="511"/>
      <c r="G10" s="511"/>
    </row>
    <row r="11" spans="1:38" ht="26">
      <c r="A11" s="117">
        <v>1</v>
      </c>
      <c r="B11" s="118" t="s">
        <v>173</v>
      </c>
      <c r="C11" s="132">
        <v>276</v>
      </c>
      <c r="D11" s="127">
        <v>334</v>
      </c>
      <c r="E11" s="89">
        <v>21.014492753623195</v>
      </c>
      <c r="F11" s="133">
        <v>0.30628211245880171</v>
      </c>
      <c r="G11" s="133">
        <v>0.38135689981959764</v>
      </c>
    </row>
    <row r="12" spans="1:38" ht="26">
      <c r="A12" s="119">
        <v>2</v>
      </c>
      <c r="B12" s="120" t="s">
        <v>242</v>
      </c>
      <c r="C12" s="127">
        <v>72299</v>
      </c>
      <c r="D12" s="127">
        <v>71182</v>
      </c>
      <c r="E12" s="89">
        <v>-1.544972959515345</v>
      </c>
      <c r="F12" s="126">
        <v>80.231487132822124</v>
      </c>
      <c r="G12" s="126">
        <v>81.27469114658264</v>
      </c>
    </row>
    <row r="13" spans="1:38" s="70" customFormat="1" ht="26">
      <c r="A13" s="130">
        <v>3</v>
      </c>
      <c r="B13" s="131" t="s">
        <v>230</v>
      </c>
      <c r="C13" s="127">
        <v>2885</v>
      </c>
      <c r="D13" s="127">
        <v>3090</v>
      </c>
      <c r="E13" s="89">
        <v>7.1057192374350153</v>
      </c>
      <c r="F13" s="126">
        <v>3.2015358494334891</v>
      </c>
      <c r="G13" s="126">
        <v>3.5281222168938822</v>
      </c>
    </row>
    <row r="14" spans="1:38" ht="26">
      <c r="A14" s="119">
        <v>4</v>
      </c>
      <c r="B14" s="120" t="s">
        <v>231</v>
      </c>
      <c r="C14" s="125">
        <v>0</v>
      </c>
      <c r="D14" s="127">
        <v>0</v>
      </c>
      <c r="E14" s="125"/>
      <c r="F14" s="126">
        <v>0</v>
      </c>
      <c r="G14" s="126">
        <v>0</v>
      </c>
    </row>
    <row r="15" spans="1:38" ht="26">
      <c r="A15" s="119">
        <v>5</v>
      </c>
      <c r="B15" s="120" t="s">
        <v>232</v>
      </c>
      <c r="C15" s="125">
        <v>0</v>
      </c>
      <c r="D15" s="127">
        <v>0</v>
      </c>
      <c r="E15" s="125"/>
      <c r="F15" s="126">
        <v>0</v>
      </c>
      <c r="G15" s="126"/>
    </row>
    <row r="16" spans="1:38" ht="39">
      <c r="A16" s="119">
        <v>6</v>
      </c>
      <c r="B16" s="120" t="s">
        <v>155</v>
      </c>
      <c r="C16" s="125">
        <v>0</v>
      </c>
      <c r="D16" s="127">
        <v>0</v>
      </c>
      <c r="E16" s="125"/>
      <c r="F16" s="126">
        <v>0</v>
      </c>
      <c r="G16" s="126">
        <v>0</v>
      </c>
    </row>
    <row r="17" spans="1:7" ht="26">
      <c r="A17" s="119">
        <v>7</v>
      </c>
      <c r="B17" s="120" t="s">
        <v>243</v>
      </c>
      <c r="C17" s="125">
        <v>1</v>
      </c>
      <c r="D17" s="127">
        <v>1</v>
      </c>
      <c r="E17" s="89">
        <v>0</v>
      </c>
      <c r="F17" s="126">
        <v>1.1097177987637744E-3</v>
      </c>
      <c r="G17" s="126">
        <v>1.1417871252083762E-3</v>
      </c>
    </row>
    <row r="18" spans="1:7" s="70" customFormat="1" ht="26">
      <c r="A18" s="130">
        <v>8</v>
      </c>
      <c r="B18" s="131" t="s">
        <v>165</v>
      </c>
      <c r="C18" s="127">
        <v>121</v>
      </c>
      <c r="D18" s="127">
        <v>112</v>
      </c>
      <c r="E18" s="89">
        <v>-7.4380165289256173</v>
      </c>
      <c r="F18" s="126">
        <v>0.13427585365041669</v>
      </c>
      <c r="G18" s="126">
        <v>0.12788015802333813</v>
      </c>
    </row>
    <row r="19" spans="1:7" ht="26.5" thickBot="1">
      <c r="A19" s="228">
        <v>9</v>
      </c>
      <c r="B19" s="123" t="s">
        <v>157</v>
      </c>
      <c r="C19" s="229">
        <v>34</v>
      </c>
      <c r="D19" s="229">
        <v>33</v>
      </c>
      <c r="E19" s="280">
        <v>-2.9411764705882359</v>
      </c>
      <c r="F19" s="257">
        <v>3.7730405157968328E-2</v>
      </c>
      <c r="G19" s="257">
        <v>3.7678975131876416E-2</v>
      </c>
    </row>
    <row r="20" spans="1:7" ht="26.5" thickBot="1">
      <c r="A20" s="368">
        <v>10</v>
      </c>
      <c r="B20" s="369" t="s">
        <v>164</v>
      </c>
      <c r="C20" s="370">
        <v>14472</v>
      </c>
      <c r="D20" s="370">
        <v>12789</v>
      </c>
      <c r="E20" s="371">
        <v>-11.629353233830841</v>
      </c>
      <c r="F20" s="371">
        <v>16.059835983709341</v>
      </c>
      <c r="G20" s="371">
        <v>14.602315544289922</v>
      </c>
    </row>
    <row r="21" spans="1:7" s="70" customFormat="1" ht="13">
      <c r="A21" s="233"/>
      <c r="B21" s="234" t="s">
        <v>102</v>
      </c>
      <c r="C21" s="232">
        <v>12090</v>
      </c>
      <c r="D21" s="232">
        <v>10818</v>
      </c>
      <c r="E21" s="281">
        <v>-10.521091811414395</v>
      </c>
      <c r="F21" s="264">
        <v>13.416488187054032</v>
      </c>
      <c r="G21" s="264">
        <v>12.351853120504213</v>
      </c>
    </row>
    <row r="22" spans="1:7" ht="13">
      <c r="A22" s="119"/>
      <c r="B22" s="121" t="s">
        <v>288</v>
      </c>
      <c r="C22" s="127">
        <v>60</v>
      </c>
      <c r="D22" s="127">
        <v>68</v>
      </c>
      <c r="E22" s="89">
        <v>13.33333333333333</v>
      </c>
      <c r="F22" s="126">
        <v>6.6583067925826467E-2</v>
      </c>
      <c r="G22" s="126">
        <v>7.7641524514169585E-2</v>
      </c>
    </row>
    <row r="23" spans="1:7" ht="26">
      <c r="A23" s="119"/>
      <c r="B23" s="432" t="s">
        <v>372</v>
      </c>
      <c r="C23" s="433">
        <v>2322</v>
      </c>
      <c r="D23" s="433">
        <v>1903</v>
      </c>
      <c r="E23" s="434">
        <v>-18.044788975021532</v>
      </c>
      <c r="F23" s="435">
        <v>2.5767647287294841</v>
      </c>
      <c r="G23" s="435">
        <v>2.1728208992715397</v>
      </c>
    </row>
    <row r="24" spans="1:7" ht="26">
      <c r="A24" s="119">
        <v>11</v>
      </c>
      <c r="B24" s="120" t="s">
        <v>163</v>
      </c>
      <c r="C24" s="127">
        <v>0</v>
      </c>
      <c r="D24" s="127">
        <v>0</v>
      </c>
      <c r="E24" s="127">
        <v>0</v>
      </c>
      <c r="F24" s="126">
        <v>0</v>
      </c>
      <c r="G24" s="126">
        <v>0</v>
      </c>
    </row>
    <row r="25" spans="1:7" ht="26">
      <c r="A25" s="119">
        <v>12</v>
      </c>
      <c r="B25" s="120" t="s">
        <v>253</v>
      </c>
      <c r="C25" s="127">
        <v>0</v>
      </c>
      <c r="D25" s="127">
        <v>0</v>
      </c>
      <c r="E25" s="127">
        <v>0</v>
      </c>
      <c r="F25" s="126">
        <v>0</v>
      </c>
      <c r="G25" s="126">
        <v>0</v>
      </c>
    </row>
    <row r="26" spans="1:7" ht="26">
      <c r="A26" s="119">
        <v>13</v>
      </c>
      <c r="B26" s="120" t="s">
        <v>160</v>
      </c>
      <c r="C26" s="127">
        <v>0</v>
      </c>
      <c r="D26" s="127">
        <v>3</v>
      </c>
      <c r="E26" s="127">
        <v>0</v>
      </c>
      <c r="F26" s="126">
        <v>0</v>
      </c>
      <c r="G26" s="126">
        <v>3.4253613756251287E-3</v>
      </c>
    </row>
    <row r="27" spans="1:7" ht="26">
      <c r="A27" s="119">
        <v>14</v>
      </c>
      <c r="B27" s="120" t="s">
        <v>252</v>
      </c>
      <c r="C27" s="127">
        <v>0</v>
      </c>
      <c r="D27" s="127">
        <v>0</v>
      </c>
      <c r="E27" s="127">
        <v>0</v>
      </c>
      <c r="F27" s="126">
        <v>0</v>
      </c>
      <c r="G27" s="126">
        <v>0</v>
      </c>
    </row>
    <row r="28" spans="1:7" ht="26.5" thickBot="1">
      <c r="A28" s="122">
        <v>15</v>
      </c>
      <c r="B28" s="123" t="s">
        <v>233</v>
      </c>
      <c r="C28" s="154">
        <v>25</v>
      </c>
      <c r="D28" s="229">
        <v>38</v>
      </c>
      <c r="E28" s="280">
        <v>52</v>
      </c>
      <c r="F28" s="257">
        <v>2.7742944969094359E-2</v>
      </c>
      <c r="G28" s="257">
        <v>4.3387910757918292E-2</v>
      </c>
    </row>
    <row r="29" spans="1:7" ht="14.5" thickBot="1">
      <c r="A29" s="362"/>
      <c r="B29" s="363" t="s">
        <v>9</v>
      </c>
      <c r="C29" s="359">
        <v>90113</v>
      </c>
      <c r="D29" s="359">
        <v>87582</v>
      </c>
      <c r="E29" s="360">
        <v>-2.8086957486711084</v>
      </c>
      <c r="F29" s="361">
        <v>100.00000000000001</v>
      </c>
      <c r="G29" s="361">
        <v>100</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zoomScale="81" zoomScaleNormal="81" workbookViewId="0">
      <selection activeCell="G15" sqref="G15"/>
    </sheetView>
  </sheetViews>
  <sheetFormatPr defaultColWidth="9.1796875" defaultRowHeight="11.5"/>
  <cols>
    <col min="1" max="1" width="36.453125" style="63" customWidth="1"/>
    <col min="2" max="2" width="12.1796875" style="63" customWidth="1"/>
    <col min="3" max="3" width="12.453125" style="63" bestFit="1" customWidth="1"/>
    <col min="4" max="4" width="9.54296875" style="63" customWidth="1"/>
    <col min="5" max="5" width="8.7265625" style="63" customWidth="1"/>
    <col min="6" max="6" width="8.81640625" style="63" customWidth="1"/>
    <col min="7" max="16384" width="9.1796875" style="63"/>
  </cols>
  <sheetData>
    <row r="2" spans="1:64" s="60" customFormat="1" ht="15.75" customHeight="1">
      <c r="A2" s="517" t="s">
        <v>111</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514" t="s">
        <v>183</v>
      </c>
      <c r="B3" s="514"/>
      <c r="C3" s="514"/>
      <c r="D3" s="514"/>
      <c r="E3" s="514"/>
      <c r="F3" s="514"/>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7"/>
      <c r="B5" s="309"/>
      <c r="C5" s="326"/>
      <c r="D5" s="308" t="s">
        <v>50</v>
      </c>
      <c r="E5" s="519" t="s">
        <v>12</v>
      </c>
      <c r="F5" s="520"/>
    </row>
    <row r="6" spans="1:64" ht="12" customHeight="1">
      <c r="A6" s="314" t="s">
        <v>10</v>
      </c>
      <c r="B6" s="519" t="s">
        <v>264</v>
      </c>
      <c r="C6" s="520"/>
      <c r="D6" s="308" t="s">
        <v>14</v>
      </c>
      <c r="E6" s="519" t="s">
        <v>14</v>
      </c>
      <c r="F6" s="520"/>
    </row>
    <row r="7" spans="1:64" ht="12" customHeight="1">
      <c r="A7" s="317" t="s">
        <v>180</v>
      </c>
      <c r="B7" s="515" t="s">
        <v>265</v>
      </c>
      <c r="C7" s="516"/>
      <c r="D7" s="313" t="s">
        <v>51</v>
      </c>
      <c r="E7" s="515" t="s">
        <v>18</v>
      </c>
      <c r="F7" s="516"/>
    </row>
    <row r="8" spans="1:64" ht="12" customHeight="1">
      <c r="A8" s="318"/>
      <c r="B8" s="309"/>
      <c r="C8" s="326"/>
      <c r="D8" s="313" t="s">
        <v>19</v>
      </c>
      <c r="E8" s="515" t="s">
        <v>19</v>
      </c>
      <c r="F8" s="516"/>
    </row>
    <row r="9" spans="1:64" ht="17.25" customHeight="1" thickBot="1">
      <c r="A9" s="65" t="s">
        <v>462</v>
      </c>
      <c r="B9" s="66">
        <v>2018</v>
      </c>
      <c r="C9" s="225">
        <v>2019</v>
      </c>
      <c r="D9" s="66" t="s">
        <v>387</v>
      </c>
      <c r="E9" s="66">
        <v>2018</v>
      </c>
      <c r="F9" s="225">
        <v>2019</v>
      </c>
    </row>
    <row r="10" spans="1:64" ht="14.5" thickBot="1">
      <c r="A10" s="511" t="s">
        <v>338</v>
      </c>
      <c r="B10" s="511"/>
      <c r="C10" s="511"/>
      <c r="D10" s="511"/>
      <c r="E10" s="511"/>
      <c r="F10" s="511"/>
    </row>
    <row r="11" spans="1:64" ht="13">
      <c r="A11" s="134" t="s">
        <v>23</v>
      </c>
      <c r="B11" s="124">
        <v>12737121.215199994</v>
      </c>
      <c r="C11" s="124">
        <v>14403893.422999986</v>
      </c>
      <c r="D11" s="282">
        <v>13.085941317814642</v>
      </c>
      <c r="E11" s="166">
        <v>20.747862590660802</v>
      </c>
      <c r="F11" s="140">
        <v>21.792264395865253</v>
      </c>
      <c r="G11" s="76"/>
    </row>
    <row r="12" spans="1:64" ht="13">
      <c r="A12" s="74" t="s">
        <v>24</v>
      </c>
      <c r="B12" s="114"/>
      <c r="C12" s="114"/>
      <c r="D12" s="128"/>
      <c r="E12" s="137"/>
      <c r="F12" s="137"/>
      <c r="G12" s="76"/>
    </row>
    <row r="13" spans="1:64" ht="13">
      <c r="A13" s="135" t="s">
        <v>25</v>
      </c>
      <c r="B13" s="138">
        <v>38628086.507645443</v>
      </c>
      <c r="C13" s="138">
        <v>39863192.864568658</v>
      </c>
      <c r="D13" s="139">
        <v>3.1974308555997366</v>
      </c>
      <c r="E13" s="140">
        <v>62.922399611331791</v>
      </c>
      <c r="F13" s="140">
        <v>60.310723847824619</v>
      </c>
      <c r="G13" s="76"/>
    </row>
    <row r="14" spans="1:64" ht="13">
      <c r="A14" s="136" t="s">
        <v>26</v>
      </c>
      <c r="B14" s="141"/>
      <c r="C14" s="141"/>
      <c r="D14" s="142"/>
      <c r="E14" s="143"/>
      <c r="F14" s="143"/>
      <c r="G14" s="76"/>
    </row>
    <row r="15" spans="1:64" ht="13">
      <c r="A15" s="135" t="s">
        <v>260</v>
      </c>
      <c r="B15" s="138">
        <v>3237000.6264441181</v>
      </c>
      <c r="C15" s="138">
        <v>3856962.4709219984</v>
      </c>
      <c r="D15" s="139">
        <v>19.152354788355886</v>
      </c>
      <c r="E15" s="140">
        <v>5.2728432954848783</v>
      </c>
      <c r="F15" s="140">
        <v>5.8353629440945927</v>
      </c>
      <c r="G15" s="76"/>
    </row>
    <row r="16" spans="1:64" ht="13">
      <c r="A16" s="136" t="s">
        <v>27</v>
      </c>
      <c r="B16" s="141"/>
      <c r="C16" s="141"/>
      <c r="D16" s="142"/>
      <c r="E16" s="143"/>
      <c r="F16" s="143"/>
      <c r="G16" s="76"/>
    </row>
    <row r="17" spans="1:7" ht="13">
      <c r="A17" s="135" t="s">
        <v>174</v>
      </c>
      <c r="B17" s="138">
        <v>133229.50999999998</v>
      </c>
      <c r="C17" s="138">
        <v>183075.02000000002</v>
      </c>
      <c r="D17" s="139">
        <v>37.413265274337526</v>
      </c>
      <c r="E17" s="140">
        <v>0.21702137553675352</v>
      </c>
      <c r="F17" s="140">
        <v>0.27698200222363056</v>
      </c>
      <c r="G17" s="76"/>
    </row>
    <row r="18" spans="1:7" ht="13">
      <c r="A18" s="136" t="s">
        <v>175</v>
      </c>
      <c r="B18" s="176"/>
      <c r="C18" s="176"/>
      <c r="D18" s="142"/>
      <c r="E18" s="143"/>
      <c r="F18" s="143"/>
      <c r="G18" s="76"/>
    </row>
    <row r="19" spans="1:7" ht="13">
      <c r="A19" s="135" t="s">
        <v>28</v>
      </c>
      <c r="B19" s="145">
        <v>3379013.0056139999</v>
      </c>
      <c r="C19" s="145">
        <v>3596479.3995769992</v>
      </c>
      <c r="D19" s="139">
        <v>6.4357962991469231</v>
      </c>
      <c r="E19" s="140">
        <v>5.5041713388792788</v>
      </c>
      <c r="F19" s="140">
        <v>5.4412670010953859</v>
      </c>
      <c r="G19" s="76"/>
    </row>
    <row r="20" spans="1:7" ht="13">
      <c r="A20" s="136" t="s">
        <v>29</v>
      </c>
      <c r="B20" s="176"/>
      <c r="C20" s="176"/>
      <c r="D20" s="142"/>
      <c r="E20" s="143"/>
      <c r="F20" s="143"/>
    </row>
    <row r="21" spans="1:7" ht="13">
      <c r="A21" s="135" t="s">
        <v>30</v>
      </c>
      <c r="B21" s="145">
        <v>665037.43559399992</v>
      </c>
      <c r="C21" s="145">
        <v>1067809.46055</v>
      </c>
      <c r="D21" s="139">
        <v>60.563812410988717</v>
      </c>
      <c r="E21" s="140">
        <v>1.0832985804424637</v>
      </c>
      <c r="F21" s="140">
        <v>1.6155344534523268</v>
      </c>
    </row>
    <row r="22" spans="1:7" ht="13">
      <c r="A22" s="136" t="s">
        <v>31</v>
      </c>
      <c r="B22" s="141"/>
      <c r="C22" s="141"/>
      <c r="D22" s="142"/>
      <c r="E22" s="143"/>
      <c r="F22" s="143"/>
    </row>
    <row r="23" spans="1:7" ht="13">
      <c r="A23" s="135" t="s">
        <v>32</v>
      </c>
      <c r="B23" s="138">
        <v>2610552.0448310003</v>
      </c>
      <c r="C23" s="138">
        <v>3124946.8830340011</v>
      </c>
      <c r="D23" s="139">
        <v>19.704446774831542</v>
      </c>
      <c r="E23" s="140">
        <v>4.2524032076640417</v>
      </c>
      <c r="F23" s="140">
        <v>4.7278653554441838</v>
      </c>
    </row>
    <row r="24" spans="1:7" ht="13.5" thickBot="1">
      <c r="A24" s="74" t="s">
        <v>33</v>
      </c>
      <c r="B24" s="114"/>
      <c r="C24" s="114"/>
      <c r="D24" s="128"/>
      <c r="E24" s="128"/>
      <c r="F24" s="137"/>
    </row>
    <row r="25" spans="1:7" ht="14.5" thickBot="1">
      <c r="A25" s="372" t="s">
        <v>9</v>
      </c>
      <c r="B25" s="373">
        <v>61390040.345328547</v>
      </c>
      <c r="C25" s="373">
        <v>66096359.521651648</v>
      </c>
      <c r="D25" s="374">
        <v>7.6662584840298642</v>
      </c>
      <c r="E25" s="375">
        <v>100</v>
      </c>
      <c r="F25" s="375">
        <v>100</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zoomScaleNormal="100" workbookViewId="0">
      <selection activeCell="C19" sqref="C19"/>
    </sheetView>
  </sheetViews>
  <sheetFormatPr defaultColWidth="9.1796875" defaultRowHeight="12.5"/>
  <cols>
    <col min="1" max="1" width="37" style="111" customWidth="1"/>
    <col min="2" max="3" width="12.453125" style="111" bestFit="1" customWidth="1"/>
    <col min="4" max="4" width="9.54296875" style="111" customWidth="1"/>
    <col min="5" max="5" width="8.1796875" style="111" customWidth="1"/>
    <col min="6" max="6" width="8.26953125" style="111" customWidth="1"/>
    <col min="7" max="7" width="14.453125" style="111" bestFit="1" customWidth="1"/>
    <col min="8" max="8" width="10.26953125" style="111" bestFit="1" customWidth="1"/>
    <col min="9" max="16384" width="9.1796875" style="111"/>
  </cols>
  <sheetData>
    <row r="2" spans="1:11" ht="15.75" customHeight="1">
      <c r="A2" s="517" t="s">
        <v>59</v>
      </c>
      <c r="B2" s="517"/>
      <c r="C2" s="517"/>
      <c r="D2" s="517"/>
      <c r="E2" s="517"/>
      <c r="F2" s="517"/>
      <c r="G2" s="92"/>
    </row>
    <row r="3" spans="1:11" ht="15.5">
      <c r="A3" s="514" t="s">
        <v>135</v>
      </c>
      <c r="B3" s="514"/>
      <c r="C3" s="514"/>
      <c r="D3" s="514"/>
      <c r="E3" s="514"/>
      <c r="F3" s="514"/>
      <c r="G3" s="93"/>
    </row>
    <row r="5" spans="1:11">
      <c r="A5" s="327"/>
      <c r="B5" s="376"/>
      <c r="C5" s="326"/>
      <c r="D5" s="308" t="s">
        <v>50</v>
      </c>
      <c r="E5" s="519" t="s">
        <v>12</v>
      </c>
      <c r="F5" s="520"/>
    </row>
    <row r="6" spans="1:11" ht="14">
      <c r="A6" s="314" t="s">
        <v>10</v>
      </c>
      <c r="B6" s="519" t="s">
        <v>264</v>
      </c>
      <c r="C6" s="520"/>
      <c r="D6" s="308" t="s">
        <v>14</v>
      </c>
      <c r="E6" s="519" t="s">
        <v>14</v>
      </c>
      <c r="F6" s="520"/>
    </row>
    <row r="7" spans="1:11" ht="14">
      <c r="A7" s="317" t="s">
        <v>180</v>
      </c>
      <c r="B7" s="515" t="s">
        <v>265</v>
      </c>
      <c r="C7" s="516"/>
      <c r="D7" s="313" t="s">
        <v>51</v>
      </c>
      <c r="E7" s="515" t="s">
        <v>18</v>
      </c>
      <c r="F7" s="516"/>
    </row>
    <row r="8" spans="1:11">
      <c r="A8" s="318"/>
      <c r="B8" s="309"/>
      <c r="C8" s="326"/>
      <c r="D8" s="313" t="s">
        <v>19</v>
      </c>
      <c r="E8" s="515" t="s">
        <v>19</v>
      </c>
      <c r="F8" s="516"/>
    </row>
    <row r="9" spans="1:11" ht="15.75" customHeight="1" thickBot="1">
      <c r="A9" s="65" t="s">
        <v>462</v>
      </c>
      <c r="B9" s="66">
        <v>2018</v>
      </c>
      <c r="C9" s="225">
        <v>2019</v>
      </c>
      <c r="D9" s="66" t="s">
        <v>387</v>
      </c>
      <c r="E9" s="66">
        <v>2018</v>
      </c>
      <c r="F9" s="225">
        <v>2019</v>
      </c>
    </row>
    <row r="10" spans="1:11" ht="14.5" thickBot="1">
      <c r="A10" s="511" t="s">
        <v>340</v>
      </c>
      <c r="B10" s="511"/>
      <c r="C10" s="511"/>
      <c r="D10" s="511"/>
      <c r="E10" s="511"/>
      <c r="F10" s="511"/>
    </row>
    <row r="11" spans="1:11" ht="12" customHeight="1">
      <c r="A11" s="134" t="s">
        <v>23</v>
      </c>
      <c r="B11" s="124">
        <v>6895935.0000000009</v>
      </c>
      <c r="C11" s="124">
        <v>6790944.1299999999</v>
      </c>
      <c r="D11" s="282">
        <v>-1.5225037648991857</v>
      </c>
      <c r="E11" s="166">
        <v>24.302659570392219</v>
      </c>
      <c r="F11" s="140">
        <v>22.072995127584331</v>
      </c>
      <c r="G11" s="144"/>
    </row>
    <row r="12" spans="1:11" ht="12" customHeight="1">
      <c r="A12" s="74" t="s">
        <v>24</v>
      </c>
      <c r="B12" s="114"/>
      <c r="C12" s="114"/>
      <c r="D12" s="128"/>
      <c r="E12" s="137"/>
      <c r="F12" s="137"/>
      <c r="G12" s="144"/>
    </row>
    <row r="13" spans="1:11" ht="12" customHeight="1">
      <c r="A13" s="135" t="s">
        <v>25</v>
      </c>
      <c r="B13" s="138">
        <v>18991949.600100003</v>
      </c>
      <c r="C13" s="138">
        <v>20370662.219999999</v>
      </c>
      <c r="D13" s="139">
        <v>7.2594580805581677</v>
      </c>
      <c r="E13" s="140">
        <v>66.931443772204474</v>
      </c>
      <c r="F13" s="140">
        <v>66.211931554755125</v>
      </c>
      <c r="G13" s="144"/>
    </row>
    <row r="14" spans="1:11" ht="12" customHeight="1">
      <c r="A14" s="136" t="s">
        <v>26</v>
      </c>
      <c r="B14" s="141"/>
      <c r="C14" s="141"/>
      <c r="D14" s="142"/>
      <c r="E14" s="143"/>
      <c r="F14" s="143"/>
      <c r="G14" s="144"/>
    </row>
    <row r="15" spans="1:11" ht="12" customHeight="1">
      <c r="A15" s="135" t="s">
        <v>260</v>
      </c>
      <c r="B15" s="138">
        <v>1996476.0699999996</v>
      </c>
      <c r="C15" s="138">
        <v>2158583.9700000002</v>
      </c>
      <c r="D15" s="139">
        <v>8.1197016300826874</v>
      </c>
      <c r="E15" s="140">
        <v>7.0359825418372601</v>
      </c>
      <c r="F15" s="140">
        <v>7.0161692601484624</v>
      </c>
      <c r="G15" s="144"/>
    </row>
    <row r="16" spans="1:11" ht="12" customHeight="1">
      <c r="A16" s="136" t="s">
        <v>27</v>
      </c>
      <c r="B16" s="141"/>
      <c r="C16" s="141"/>
      <c r="D16" s="142"/>
      <c r="E16" s="143"/>
      <c r="F16" s="143"/>
      <c r="G16" s="475"/>
      <c r="H16" s="476"/>
      <c r="I16" s="476"/>
      <c r="J16" s="476"/>
      <c r="K16" s="476"/>
    </row>
    <row r="17" spans="1:11" ht="12" customHeight="1">
      <c r="A17" s="135" t="s">
        <v>174</v>
      </c>
      <c r="B17" s="138">
        <v>567.38</v>
      </c>
      <c r="C17" s="138">
        <v>4836.1000000000004</v>
      </c>
      <c r="D17" s="139">
        <v>752.35644541577074</v>
      </c>
      <c r="E17" s="140">
        <v>1.9995610438684726E-3</v>
      </c>
      <c r="F17" s="140">
        <v>1.571905315270361E-2</v>
      </c>
      <c r="G17" s="475"/>
      <c r="H17" s="476"/>
      <c r="I17" s="476"/>
      <c r="J17" s="476"/>
      <c r="K17" s="476"/>
    </row>
    <row r="18" spans="1:11" ht="13.5" customHeight="1">
      <c r="A18" s="136" t="s">
        <v>175</v>
      </c>
      <c r="B18" s="176"/>
      <c r="C18" s="176"/>
      <c r="D18" s="142"/>
      <c r="E18" s="143"/>
      <c r="F18" s="143"/>
      <c r="G18" s="477"/>
      <c r="H18" s="478"/>
      <c r="I18" s="479"/>
      <c r="J18" s="480"/>
      <c r="K18" s="476"/>
    </row>
    <row r="19" spans="1:11" ht="12.75" customHeight="1">
      <c r="A19" s="135" t="s">
        <v>28</v>
      </c>
      <c r="B19" s="145">
        <v>342559.6</v>
      </c>
      <c r="C19" s="145">
        <v>1043233.61</v>
      </c>
      <c r="D19" s="139">
        <v>204.54076020639914</v>
      </c>
      <c r="E19" s="140">
        <v>1.2072488127236884</v>
      </c>
      <c r="F19" s="140">
        <v>3.3908820260699466</v>
      </c>
      <c r="G19" s="475"/>
      <c r="H19" s="476"/>
      <c r="I19" s="476"/>
      <c r="J19" s="476"/>
      <c r="K19" s="476"/>
    </row>
    <row r="20" spans="1:11" ht="15" customHeight="1">
      <c r="A20" s="136" t="s">
        <v>29</v>
      </c>
      <c r="B20" s="176"/>
      <c r="C20" s="176"/>
      <c r="D20" s="142"/>
      <c r="E20" s="143"/>
      <c r="F20" s="143"/>
      <c r="G20" s="144"/>
    </row>
    <row r="21" spans="1:11" ht="13">
      <c r="A21" s="135" t="s">
        <v>30</v>
      </c>
      <c r="B21" s="145">
        <v>0</v>
      </c>
      <c r="C21" s="145">
        <v>1459</v>
      </c>
      <c r="D21" s="139" t="e">
        <v>#DIV/0!</v>
      </c>
      <c r="E21" s="140">
        <v>0</v>
      </c>
      <c r="F21" s="140">
        <v>4.7422713653139034E-3</v>
      </c>
      <c r="G21" s="144"/>
    </row>
    <row r="22" spans="1:11" ht="13">
      <c r="A22" s="136" t="s">
        <v>31</v>
      </c>
      <c r="B22" s="141"/>
      <c r="C22" s="141"/>
      <c r="D22" s="142"/>
      <c r="E22" s="143"/>
      <c r="F22" s="143"/>
      <c r="G22" s="144"/>
    </row>
    <row r="23" spans="1:11" ht="13">
      <c r="A23" s="135" t="s">
        <v>32</v>
      </c>
      <c r="B23" s="138">
        <v>147740.09</v>
      </c>
      <c r="C23" s="138">
        <v>396128.97</v>
      </c>
      <c r="D23" s="139">
        <v>168.12557783063485</v>
      </c>
      <c r="E23" s="140">
        <v>0.5206657417984808</v>
      </c>
      <c r="F23" s="140">
        <v>1.2875607069241193</v>
      </c>
      <c r="G23" s="144"/>
    </row>
    <row r="24" spans="1:11" ht="13.5" thickBot="1">
      <c r="A24" s="74" t="s">
        <v>33</v>
      </c>
      <c r="B24" s="114"/>
      <c r="C24" s="114"/>
      <c r="D24" s="128"/>
      <c r="E24" s="128"/>
      <c r="F24" s="137"/>
      <c r="G24" s="144"/>
    </row>
    <row r="25" spans="1:11" ht="14.5" thickBot="1">
      <c r="A25" s="372" t="s">
        <v>9</v>
      </c>
      <c r="B25" s="373">
        <v>28375227.740100004</v>
      </c>
      <c r="C25" s="373">
        <v>30765847.999999996</v>
      </c>
      <c r="D25" s="374">
        <v>8.4250258070054365</v>
      </c>
      <c r="E25" s="375">
        <v>100</v>
      </c>
      <c r="F25" s="375">
        <v>100.00000000000001</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zoomScale="83" zoomScaleNormal="83" workbookViewId="0">
      <selection activeCell="D19" sqref="D19"/>
    </sheetView>
  </sheetViews>
  <sheetFormatPr defaultColWidth="9.1796875" defaultRowHeight="11.5"/>
  <cols>
    <col min="1" max="1" width="42.1796875" style="63" customWidth="1"/>
    <col min="2" max="2" width="11.54296875" style="63" customWidth="1"/>
    <col min="3" max="3" width="11.1796875" style="63" customWidth="1"/>
    <col min="4" max="5" width="9.7265625" style="63" customWidth="1"/>
    <col min="6" max="6" width="8.54296875" style="63" customWidth="1"/>
    <col min="7" max="16384" width="9.1796875" style="63"/>
  </cols>
  <sheetData>
    <row r="2" spans="1:30" s="60" customFormat="1" ht="15.75" customHeight="1">
      <c r="A2" s="517" t="s">
        <v>101</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14" t="s">
        <v>166</v>
      </c>
      <c r="B3" s="514"/>
      <c r="C3" s="514"/>
      <c r="D3" s="514"/>
      <c r="E3" s="514"/>
      <c r="F3" s="514"/>
      <c r="G3" s="59"/>
      <c r="H3" s="59"/>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7"/>
      <c r="B5" s="315"/>
      <c r="C5" s="347"/>
      <c r="D5" s="327" t="s">
        <v>50</v>
      </c>
      <c r="E5" s="519" t="s">
        <v>12</v>
      </c>
      <c r="F5" s="520"/>
    </row>
    <row r="6" spans="1:30" ht="12.75" customHeight="1">
      <c r="A6" s="314" t="s">
        <v>10</v>
      </c>
      <c r="B6" s="523" t="s">
        <v>45</v>
      </c>
      <c r="C6" s="524"/>
      <c r="D6" s="327" t="s">
        <v>14</v>
      </c>
      <c r="E6" s="519" t="s">
        <v>14</v>
      </c>
      <c r="F6" s="520"/>
    </row>
    <row r="7" spans="1:30" ht="13.5" customHeight="1">
      <c r="A7" s="317" t="s">
        <v>180</v>
      </c>
      <c r="B7" s="525" t="s">
        <v>46</v>
      </c>
      <c r="C7" s="526"/>
      <c r="D7" s="318" t="s">
        <v>51</v>
      </c>
      <c r="E7" s="515" t="s">
        <v>18</v>
      </c>
      <c r="F7" s="516"/>
    </row>
    <row r="8" spans="1:30" ht="12" customHeight="1">
      <c r="A8" s="318"/>
      <c r="B8" s="315"/>
      <c r="C8" s="347"/>
      <c r="D8" s="318" t="s">
        <v>19</v>
      </c>
      <c r="E8" s="515" t="s">
        <v>19</v>
      </c>
      <c r="F8" s="516"/>
    </row>
    <row r="9" spans="1:30" ht="16.5" customHeight="1" thickBot="1">
      <c r="A9" s="65" t="s">
        <v>462</v>
      </c>
      <c r="B9" s="66">
        <v>2018</v>
      </c>
      <c r="C9" s="225">
        <v>2019</v>
      </c>
      <c r="D9" s="66" t="s">
        <v>387</v>
      </c>
      <c r="E9" s="66">
        <v>2018</v>
      </c>
      <c r="F9" s="225">
        <v>2019</v>
      </c>
    </row>
    <row r="10" spans="1:30" ht="14.5" thickBot="1">
      <c r="A10" s="511" t="s">
        <v>346</v>
      </c>
      <c r="B10" s="511" t="s">
        <v>22</v>
      </c>
      <c r="C10" s="511"/>
      <c r="D10" s="511"/>
      <c r="E10" s="511"/>
      <c r="F10" s="511"/>
    </row>
    <row r="11" spans="1:30" ht="13">
      <c r="A11" s="134" t="s">
        <v>23</v>
      </c>
      <c r="B11" s="132">
        <v>139931</v>
      </c>
      <c r="C11" s="138">
        <v>185728</v>
      </c>
      <c r="D11" s="282">
        <v>32.728273220372905</v>
      </c>
      <c r="E11" s="166">
        <v>18.788283219966218</v>
      </c>
      <c r="F11" s="140">
        <v>22.496042286668047</v>
      </c>
    </row>
    <row r="12" spans="1:30" ht="13">
      <c r="A12" s="74" t="s">
        <v>24</v>
      </c>
      <c r="B12" s="114"/>
      <c r="C12" s="114"/>
      <c r="D12" s="128"/>
      <c r="E12" s="137"/>
      <c r="F12" s="137"/>
    </row>
    <row r="13" spans="1:30" ht="13">
      <c r="A13" s="135" t="s">
        <v>25</v>
      </c>
      <c r="B13" s="138">
        <v>574850</v>
      </c>
      <c r="C13" s="138">
        <v>606251</v>
      </c>
      <c r="D13" s="139">
        <v>5.462468470035664</v>
      </c>
      <c r="E13" s="140">
        <v>77.184073643421257</v>
      </c>
      <c r="F13" s="140">
        <v>73.431298093635803</v>
      </c>
    </row>
    <row r="14" spans="1:30" ht="13">
      <c r="A14" s="136" t="s">
        <v>26</v>
      </c>
      <c r="B14" s="141"/>
      <c r="C14" s="141"/>
      <c r="D14" s="142"/>
      <c r="E14" s="143"/>
      <c r="F14" s="143"/>
    </row>
    <row r="15" spans="1:30" ht="13">
      <c r="A15" s="135" t="s">
        <v>260</v>
      </c>
      <c r="B15" s="138">
        <v>9566</v>
      </c>
      <c r="C15" s="138">
        <v>10784</v>
      </c>
      <c r="D15" s="139">
        <v>12.732594605895887</v>
      </c>
      <c r="E15" s="140">
        <v>1.2844095824527577</v>
      </c>
      <c r="F15" s="140">
        <v>1.306196804032931</v>
      </c>
    </row>
    <row r="16" spans="1:30" ht="13">
      <c r="A16" s="136" t="s">
        <v>27</v>
      </c>
      <c r="B16" s="141"/>
      <c r="C16" s="141"/>
      <c r="D16" s="142"/>
      <c r="E16" s="143"/>
      <c r="F16" s="143"/>
    </row>
    <row r="17" spans="1:6" ht="13">
      <c r="A17" s="135" t="s">
        <v>174</v>
      </c>
      <c r="B17" s="138">
        <v>43</v>
      </c>
      <c r="C17" s="138">
        <v>53</v>
      </c>
      <c r="D17" s="139">
        <v>23.255813953488371</v>
      </c>
      <c r="E17" s="140">
        <v>5.7735325157295195E-3</v>
      </c>
      <c r="F17" s="140">
        <v>6.4195503165565045E-3</v>
      </c>
    </row>
    <row r="18" spans="1:6" ht="12" customHeight="1">
      <c r="A18" s="136" t="s">
        <v>175</v>
      </c>
      <c r="B18" s="141"/>
      <c r="C18" s="141"/>
      <c r="D18" s="142"/>
      <c r="E18" s="143"/>
      <c r="F18" s="143"/>
    </row>
    <row r="19" spans="1:6" ht="13">
      <c r="A19" s="135" t="s">
        <v>28</v>
      </c>
      <c r="B19" s="145">
        <v>4056</v>
      </c>
      <c r="C19" s="138">
        <v>3972</v>
      </c>
      <c r="D19" s="139">
        <v>-2.0710059171597628</v>
      </c>
      <c r="E19" s="140">
        <v>0.54459181125113787</v>
      </c>
      <c r="F19" s="140">
        <v>0.48110290296910263</v>
      </c>
    </row>
    <row r="20" spans="1:6" ht="12" customHeight="1">
      <c r="A20" s="136" t="s">
        <v>29</v>
      </c>
      <c r="B20" s="141"/>
      <c r="C20" s="141"/>
      <c r="D20" s="142"/>
      <c r="E20" s="143"/>
      <c r="F20" s="143"/>
    </row>
    <row r="21" spans="1:6" ht="13">
      <c r="A21" s="135" t="s">
        <v>30</v>
      </c>
      <c r="B21" s="138">
        <v>855</v>
      </c>
      <c r="C21" s="138">
        <v>1022</v>
      </c>
      <c r="D21" s="139">
        <v>19.532163742690066</v>
      </c>
      <c r="E21" s="140">
        <v>0.11479930932438928</v>
      </c>
      <c r="F21" s="140">
        <v>0.12378830987774996</v>
      </c>
    </row>
    <row r="22" spans="1:6" ht="13">
      <c r="A22" s="136" t="s">
        <v>31</v>
      </c>
      <c r="B22" s="141"/>
      <c r="C22" s="141"/>
      <c r="D22" s="142"/>
      <c r="E22" s="143"/>
      <c r="F22" s="143"/>
    </row>
    <row r="23" spans="1:6" ht="13">
      <c r="A23" s="135" t="s">
        <v>32</v>
      </c>
      <c r="B23" s="138">
        <v>15477</v>
      </c>
      <c r="C23" s="138">
        <v>17793</v>
      </c>
      <c r="D23" s="139">
        <v>14.964140337274667</v>
      </c>
      <c r="E23" s="140">
        <v>2.0780689010685061</v>
      </c>
      <c r="F23" s="140">
        <v>2.1551520524998091</v>
      </c>
    </row>
    <row r="24" spans="1:6" ht="13.5" thickBot="1">
      <c r="A24" s="74" t="s">
        <v>33</v>
      </c>
      <c r="B24" s="114"/>
      <c r="C24" s="114"/>
      <c r="D24" s="128"/>
      <c r="E24" s="128"/>
      <c r="F24" s="137"/>
    </row>
    <row r="25" spans="1:6" ht="14.5" thickBot="1">
      <c r="A25" s="377" t="s">
        <v>9</v>
      </c>
      <c r="B25" s="378">
        <v>744778</v>
      </c>
      <c r="C25" s="378">
        <v>825603</v>
      </c>
      <c r="D25" s="374">
        <v>10.852227106600898</v>
      </c>
      <c r="E25" s="375">
        <v>99.999999999999986</v>
      </c>
      <c r="F25" s="375">
        <v>100</v>
      </c>
    </row>
    <row r="26" spans="1:6" ht="12" thickBot="1">
      <c r="A26" s="73"/>
      <c r="B26" s="168"/>
      <c r="C26" s="168"/>
      <c r="D26" s="74"/>
      <c r="E26" s="74"/>
      <c r="F26" s="74"/>
    </row>
    <row r="27" spans="1:6" ht="14.5" thickBot="1">
      <c r="A27" s="511" t="s">
        <v>347</v>
      </c>
      <c r="B27" s="511"/>
      <c r="C27" s="511"/>
      <c r="D27" s="511"/>
      <c r="E27" s="511"/>
      <c r="F27" s="511"/>
    </row>
    <row r="28" spans="1:6" ht="13">
      <c r="A28" s="134" t="s">
        <v>23</v>
      </c>
      <c r="B28" s="124">
        <v>72575</v>
      </c>
      <c r="C28" s="138">
        <v>71516</v>
      </c>
      <c r="D28" s="282">
        <v>-1.4591801584567743</v>
      </c>
      <c r="E28" s="166">
        <v>80.537769245280927</v>
      </c>
      <c r="F28" s="166">
        <v>81.656048046402233</v>
      </c>
    </row>
    <row r="29" spans="1:6" ht="13">
      <c r="A29" s="74" t="s">
        <v>24</v>
      </c>
      <c r="B29" s="114"/>
      <c r="C29" s="114"/>
      <c r="D29" s="128"/>
      <c r="E29" s="128"/>
      <c r="F29" s="128"/>
    </row>
    <row r="30" spans="1:6" ht="13">
      <c r="A30" s="135" t="s">
        <v>25</v>
      </c>
      <c r="B30" s="138">
        <v>14472</v>
      </c>
      <c r="C30" s="138">
        <v>12789</v>
      </c>
      <c r="D30" s="139">
        <v>-11.629353233830841</v>
      </c>
      <c r="E30" s="140">
        <v>16.059835983709341</v>
      </c>
      <c r="F30" s="140">
        <v>14.602315544289922</v>
      </c>
    </row>
    <row r="31" spans="1:6" ht="13">
      <c r="A31" s="136" t="s">
        <v>26</v>
      </c>
      <c r="B31" s="141"/>
      <c r="C31" s="141"/>
      <c r="D31" s="142"/>
      <c r="E31" s="142"/>
      <c r="F31" s="142"/>
    </row>
    <row r="32" spans="1:6" ht="13">
      <c r="A32" s="135" t="s">
        <v>260</v>
      </c>
      <c r="B32" s="138">
        <v>2885</v>
      </c>
      <c r="C32" s="138">
        <v>3090</v>
      </c>
      <c r="D32" s="139">
        <v>7.1057192374350153</v>
      </c>
      <c r="E32" s="140">
        <v>3.2015358494334891</v>
      </c>
      <c r="F32" s="140">
        <v>3.5281222168938822</v>
      </c>
    </row>
    <row r="33" spans="1:6" ht="13">
      <c r="A33" s="136" t="s">
        <v>27</v>
      </c>
      <c r="B33" s="141"/>
      <c r="C33" s="141"/>
      <c r="D33" s="142"/>
      <c r="E33" s="142"/>
      <c r="F33" s="142"/>
    </row>
    <row r="34" spans="1:6" ht="13">
      <c r="A34" s="135" t="s">
        <v>174</v>
      </c>
      <c r="B34" s="129">
        <v>1</v>
      </c>
      <c r="C34" s="138">
        <v>1</v>
      </c>
      <c r="D34" s="139">
        <v>0</v>
      </c>
      <c r="E34" s="140">
        <v>1.1097177987637744E-3</v>
      </c>
      <c r="F34" s="140">
        <v>1.1417871252083762E-3</v>
      </c>
    </row>
    <row r="35" spans="1:6" ht="13">
      <c r="A35" s="136" t="s">
        <v>175</v>
      </c>
      <c r="B35" s="141"/>
      <c r="C35" s="141"/>
      <c r="D35" s="142"/>
      <c r="E35" s="142"/>
      <c r="F35" s="142"/>
    </row>
    <row r="36" spans="1:6" ht="13">
      <c r="A36" s="135" t="s">
        <v>28</v>
      </c>
      <c r="B36" s="138">
        <v>155</v>
      </c>
      <c r="C36" s="138">
        <v>145</v>
      </c>
      <c r="D36" s="139">
        <v>-6.4516129032258114</v>
      </c>
      <c r="E36" s="140">
        <v>0.17200625880838505</v>
      </c>
      <c r="F36" s="140">
        <v>0.16555913315521453</v>
      </c>
    </row>
    <row r="37" spans="1:6" ht="13">
      <c r="A37" s="136" t="s">
        <v>29</v>
      </c>
      <c r="B37" s="141"/>
      <c r="C37" s="141"/>
      <c r="D37" s="142"/>
      <c r="E37" s="142"/>
      <c r="F37" s="142"/>
    </row>
    <row r="38" spans="1:6" ht="13">
      <c r="A38" s="135" t="s">
        <v>30</v>
      </c>
      <c r="B38" s="138">
        <v>0</v>
      </c>
      <c r="C38" s="138">
        <v>3</v>
      </c>
      <c r="D38" s="139" t="e">
        <v>#DIV/0!</v>
      </c>
      <c r="E38" s="140">
        <v>0</v>
      </c>
      <c r="F38" s="140">
        <v>3.4253613756251287E-3</v>
      </c>
    </row>
    <row r="39" spans="1:6" ht="13">
      <c r="A39" s="136" t="s">
        <v>31</v>
      </c>
      <c r="B39" s="141"/>
      <c r="C39" s="141"/>
      <c r="D39" s="142"/>
      <c r="E39" s="142"/>
      <c r="F39" s="142"/>
    </row>
    <row r="40" spans="1:6" ht="13">
      <c r="A40" s="135" t="s">
        <v>32</v>
      </c>
      <c r="B40" s="138">
        <v>25</v>
      </c>
      <c r="C40" s="138">
        <v>38</v>
      </c>
      <c r="D40" s="139">
        <v>52</v>
      </c>
      <c r="E40" s="140">
        <v>2.7742944969094359E-2</v>
      </c>
      <c r="F40" s="140">
        <v>4.3387910757918292E-2</v>
      </c>
    </row>
    <row r="41" spans="1:6" ht="13.5" thickBot="1">
      <c r="A41" s="74" t="s">
        <v>33</v>
      </c>
      <c r="B41" s="114"/>
      <c r="C41" s="114"/>
      <c r="D41" s="128"/>
      <c r="E41" s="128"/>
      <c r="F41" s="248"/>
    </row>
    <row r="42" spans="1:6" ht="14.5" thickBot="1">
      <c r="A42" s="377" t="s">
        <v>9</v>
      </c>
      <c r="B42" s="378">
        <v>90113</v>
      </c>
      <c r="C42" s="378">
        <v>87582</v>
      </c>
      <c r="D42" s="374">
        <v>-2.8086957486711084</v>
      </c>
      <c r="E42" s="375">
        <v>99.999999999999986</v>
      </c>
      <c r="F42" s="375">
        <v>99.999999999999986</v>
      </c>
    </row>
    <row r="43" spans="1:6">
      <c r="A43" s="110"/>
      <c r="B43" s="110"/>
      <c r="C43" s="173"/>
      <c r="D43" s="110"/>
      <c r="E43" s="110"/>
      <c r="F43" s="110"/>
    </row>
    <row r="44" spans="1:6">
      <c r="A44" s="110"/>
      <c r="B44" s="146"/>
      <c r="C44" s="146"/>
      <c r="D44" s="110"/>
      <c r="E44" s="110"/>
      <c r="F44" s="110"/>
    </row>
    <row r="45" spans="1:6">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zoomScaleNormal="100" workbookViewId="0">
      <selection activeCell="F13" sqref="F13"/>
    </sheetView>
  </sheetViews>
  <sheetFormatPr defaultColWidth="9.1796875" defaultRowHeight="11.5"/>
  <cols>
    <col min="1" max="1" width="23.1796875" style="63" customWidth="1"/>
    <col min="2" max="2" width="8.453125" style="63" bestFit="1" customWidth="1"/>
    <col min="3" max="3" width="12.453125" style="63" bestFit="1" customWidth="1"/>
    <col min="4" max="4" width="7.7265625" style="63" customWidth="1"/>
    <col min="5" max="5" width="12.453125" style="63" bestFit="1" customWidth="1"/>
    <col min="6" max="6" width="14" style="63" customWidth="1"/>
    <col min="7" max="7" width="8.54296875" style="63" customWidth="1"/>
    <col min="8" max="8" width="11.1796875" style="63" customWidth="1"/>
    <col min="9" max="16384" width="9.1796875" style="63"/>
  </cols>
  <sheetData>
    <row r="2" spans="1:42" s="60" customFormat="1" ht="15.75" customHeight="1">
      <c r="A2" s="517" t="s">
        <v>314</v>
      </c>
      <c r="B2" s="517"/>
      <c r="C2" s="517"/>
      <c r="D2" s="517"/>
      <c r="E2" s="517"/>
      <c r="F2" s="517"/>
      <c r="G2" s="517"/>
      <c r="H2" s="51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14" t="s">
        <v>184</v>
      </c>
      <c r="B3" s="514"/>
      <c r="C3" s="514"/>
      <c r="D3" s="514"/>
      <c r="E3" s="514"/>
      <c r="F3" s="514"/>
      <c r="G3" s="514"/>
      <c r="H3" s="514"/>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64"/>
      <c r="C4" s="62"/>
      <c r="D4" s="62"/>
      <c r="E4" s="62"/>
      <c r="F4" s="62"/>
      <c r="G4" s="62"/>
      <c r="H4" s="62"/>
    </row>
    <row r="5" spans="1:42" ht="12" customHeight="1">
      <c r="A5" s="327"/>
      <c r="B5" s="379"/>
      <c r="C5" s="315"/>
      <c r="D5" s="315"/>
      <c r="E5" s="347"/>
      <c r="F5" s="327" t="s">
        <v>50</v>
      </c>
      <c r="G5" s="519" t="s">
        <v>12</v>
      </c>
      <c r="H5" s="520"/>
    </row>
    <row r="6" spans="1:42" ht="12" customHeight="1">
      <c r="A6" s="325" t="s">
        <v>273</v>
      </c>
      <c r="B6" s="384" t="s">
        <v>380</v>
      </c>
      <c r="C6" s="391" t="s">
        <v>264</v>
      </c>
      <c r="D6" s="384" t="s">
        <v>380</v>
      </c>
      <c r="E6" s="391" t="s">
        <v>264</v>
      </c>
      <c r="F6" s="327" t="s">
        <v>14</v>
      </c>
      <c r="G6" s="519" t="s">
        <v>14</v>
      </c>
      <c r="H6" s="520"/>
    </row>
    <row r="7" spans="1:42" ht="12" customHeight="1">
      <c r="A7" s="380" t="s">
        <v>35</v>
      </c>
      <c r="B7" s="384"/>
      <c r="C7" s="391"/>
      <c r="D7" s="384"/>
      <c r="E7" s="391"/>
      <c r="F7" s="318" t="s">
        <v>51</v>
      </c>
      <c r="G7" s="515" t="s">
        <v>18</v>
      </c>
      <c r="H7" s="516"/>
    </row>
    <row r="8" spans="1:42" ht="12" customHeight="1">
      <c r="A8" s="318"/>
      <c r="B8" s="388" t="s">
        <v>224</v>
      </c>
      <c r="C8" s="389" t="s">
        <v>265</v>
      </c>
      <c r="D8" s="388" t="s">
        <v>224</v>
      </c>
      <c r="E8" s="389" t="s">
        <v>265</v>
      </c>
      <c r="F8" s="318" t="s">
        <v>19</v>
      </c>
      <c r="G8" s="515" t="s">
        <v>19</v>
      </c>
      <c r="H8" s="516"/>
    </row>
    <row r="9" spans="1:42" ht="12" thickBot="1">
      <c r="A9" s="65" t="s">
        <v>462</v>
      </c>
      <c r="B9" s="65"/>
      <c r="C9" s="66">
        <v>2018</v>
      </c>
      <c r="D9" s="70"/>
      <c r="E9" s="66">
        <v>2019</v>
      </c>
      <c r="F9" s="66" t="s">
        <v>387</v>
      </c>
      <c r="G9" s="66">
        <v>2018</v>
      </c>
      <c r="H9" s="225">
        <v>2019</v>
      </c>
    </row>
    <row r="10" spans="1:42" ht="14.5" thickBot="1">
      <c r="A10" s="511" t="s">
        <v>339</v>
      </c>
      <c r="B10" s="511"/>
      <c r="C10" s="511"/>
      <c r="D10" s="511"/>
      <c r="E10" s="511"/>
      <c r="F10" s="511"/>
      <c r="G10" s="511"/>
      <c r="H10" s="511"/>
    </row>
    <row r="11" spans="1:42" ht="14">
      <c r="A11" s="120" t="s">
        <v>271</v>
      </c>
      <c r="B11" s="304">
        <v>1069</v>
      </c>
      <c r="C11" s="269">
        <v>1398318.7286745028</v>
      </c>
      <c r="D11" s="269">
        <v>1121</v>
      </c>
      <c r="E11" s="269">
        <v>1526705.5037703312</v>
      </c>
      <c r="F11" s="305">
        <v>9.1815100851526879</v>
      </c>
      <c r="G11" s="151">
        <v>70.749913645824378</v>
      </c>
      <c r="H11" s="151">
        <v>65.887178222054459</v>
      </c>
    </row>
    <row r="12" spans="1:42" ht="14.5" thickBot="1">
      <c r="A12" s="263" t="s">
        <v>272</v>
      </c>
      <c r="B12" s="472">
        <v>5483</v>
      </c>
      <c r="C12" s="306">
        <v>578105.91499999992</v>
      </c>
      <c r="D12" s="306">
        <v>7028</v>
      </c>
      <c r="E12" s="306">
        <v>790445.6399999999</v>
      </c>
      <c r="F12" s="305">
        <v>36.730246048425229</v>
      </c>
      <c r="G12" s="240">
        <v>29.250086354175625</v>
      </c>
      <c r="H12" s="151">
        <v>34.112821777945548</v>
      </c>
    </row>
    <row r="13" spans="1:42" ht="14.5" thickBot="1">
      <c r="A13" s="372" t="s">
        <v>9</v>
      </c>
      <c r="B13" s="381">
        <v>6552</v>
      </c>
      <c r="C13" s="381">
        <v>1976424.6436745026</v>
      </c>
      <c r="D13" s="381">
        <v>8149</v>
      </c>
      <c r="E13" s="381">
        <v>2317151.1437703311</v>
      </c>
      <c r="F13" s="382">
        <v>17.239539143893758</v>
      </c>
      <c r="G13" s="383">
        <v>100</v>
      </c>
      <c r="H13" s="383">
        <v>100</v>
      </c>
    </row>
    <row r="14" spans="1:42" s="70" customFormat="1" ht="14">
      <c r="A14" s="147"/>
      <c r="B14" s="147"/>
      <c r="C14" s="148"/>
      <c r="D14" s="148"/>
      <c r="F14" s="149"/>
      <c r="G14" s="149"/>
      <c r="H14" s="149"/>
    </row>
    <row r="15" spans="1:42" ht="23.5">
      <c r="A15" s="325" t="s">
        <v>273</v>
      </c>
      <c r="B15" s="384" t="s">
        <v>380</v>
      </c>
      <c r="C15" s="391" t="s">
        <v>264</v>
      </c>
      <c r="D15" s="384" t="s">
        <v>380</v>
      </c>
      <c r="E15" s="391" t="s">
        <v>264</v>
      </c>
      <c r="F15" s="385" t="s">
        <v>226</v>
      </c>
      <c r="G15" s="386"/>
      <c r="H15" s="387"/>
    </row>
    <row r="16" spans="1:42" ht="23.5">
      <c r="A16" s="380" t="s">
        <v>35</v>
      </c>
      <c r="B16" s="388" t="s">
        <v>224</v>
      </c>
      <c r="C16" s="389" t="s">
        <v>265</v>
      </c>
      <c r="D16" s="388" t="s">
        <v>224</v>
      </c>
      <c r="E16" s="389" t="s">
        <v>265</v>
      </c>
      <c r="F16" s="390" t="s">
        <v>225</v>
      </c>
      <c r="G16" s="515" t="s">
        <v>223</v>
      </c>
      <c r="H16" s="516"/>
    </row>
    <row r="17" spans="1:8" s="70" customFormat="1" ht="12" thickBot="1">
      <c r="A17" s="65" t="s">
        <v>462</v>
      </c>
      <c r="B17" s="65"/>
      <c r="C17" s="66">
        <v>2018</v>
      </c>
      <c r="E17" s="66">
        <v>2019</v>
      </c>
      <c r="F17" s="66" t="s">
        <v>387</v>
      </c>
      <c r="G17" s="66">
        <v>2018</v>
      </c>
      <c r="H17" s="225">
        <v>2019</v>
      </c>
    </row>
    <row r="18" spans="1:8" ht="14.5" thickBot="1">
      <c r="A18" s="511" t="s">
        <v>348</v>
      </c>
      <c r="B18" s="511"/>
      <c r="C18" s="511"/>
      <c r="D18" s="511"/>
      <c r="E18" s="511"/>
      <c r="F18" s="511"/>
      <c r="G18" s="511"/>
      <c r="H18" s="511"/>
    </row>
    <row r="19" spans="1:8" ht="14">
      <c r="A19" s="120" t="s">
        <v>271</v>
      </c>
      <c r="B19" s="150">
        <v>192</v>
      </c>
      <c r="C19" s="269">
        <v>305014.52999999997</v>
      </c>
      <c r="D19" s="269">
        <v>184</v>
      </c>
      <c r="E19" s="269">
        <v>383496.72</v>
      </c>
      <c r="F19" s="151">
        <v>25.730639782963792</v>
      </c>
      <c r="G19" s="151">
        <v>80.192417403049959</v>
      </c>
      <c r="H19" s="151">
        <v>81.885103007963423</v>
      </c>
    </row>
    <row r="20" spans="1:8" ht="14.5" thickBot="1">
      <c r="A20" s="263" t="s">
        <v>272</v>
      </c>
      <c r="B20" s="238">
        <v>14</v>
      </c>
      <c r="C20" s="306">
        <v>75338.8</v>
      </c>
      <c r="D20" s="306">
        <v>25</v>
      </c>
      <c r="E20" s="306">
        <v>84838.430000000008</v>
      </c>
      <c r="F20" s="151">
        <v>12.609213313724133</v>
      </c>
      <c r="G20" s="240">
        <v>19.807582596950056</v>
      </c>
      <c r="H20" s="240">
        <v>18.114896992036584</v>
      </c>
    </row>
    <row r="21" spans="1:8" ht="14.5" thickBot="1">
      <c r="A21" s="372" t="s">
        <v>9</v>
      </c>
      <c r="B21" s="359">
        <v>206</v>
      </c>
      <c r="C21" s="359">
        <v>380353.32999999996</v>
      </c>
      <c r="D21" s="359">
        <v>209</v>
      </c>
      <c r="E21" s="359">
        <v>468335.14999999997</v>
      </c>
      <c r="F21" s="383">
        <v>23.131602397171068</v>
      </c>
      <c r="G21" s="383">
        <v>100.00000000000001</v>
      </c>
      <c r="H21" s="383">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zoomScaleNormal="100" workbookViewId="0">
      <selection activeCell="D22" sqref="D22"/>
    </sheetView>
  </sheetViews>
  <sheetFormatPr defaultColWidth="9.1796875" defaultRowHeight="11.5"/>
  <cols>
    <col min="1" max="1" width="31.7265625" style="63" customWidth="1"/>
    <col min="2" max="2" width="12.1796875" style="63" customWidth="1"/>
    <col min="3" max="3" width="13.54296875" style="63" customWidth="1"/>
    <col min="4" max="4" width="14.54296875" style="63" customWidth="1"/>
    <col min="5" max="5" width="12.1796875" style="63" customWidth="1"/>
    <col min="6" max="6" width="10" style="63" customWidth="1"/>
    <col min="7" max="16384" width="9.1796875" style="63"/>
  </cols>
  <sheetData>
    <row r="2" spans="1:41" s="60" customFormat="1" ht="15">
      <c r="A2" s="518" t="s">
        <v>315</v>
      </c>
      <c r="B2" s="518"/>
      <c r="C2" s="518"/>
      <c r="D2" s="518"/>
      <c r="E2" s="518"/>
      <c r="F2" s="51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5">
      <c r="A3" s="514" t="s">
        <v>205</v>
      </c>
      <c r="B3" s="514"/>
      <c r="C3" s="514"/>
      <c r="D3" s="514"/>
      <c r="E3" s="514"/>
      <c r="F3" s="514"/>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7"/>
      <c r="B5" s="315"/>
      <c r="C5" s="347"/>
      <c r="D5" s="327" t="s">
        <v>50</v>
      </c>
      <c r="E5" s="519" t="s">
        <v>12</v>
      </c>
      <c r="F5" s="520"/>
    </row>
    <row r="6" spans="1:41" ht="14">
      <c r="A6" s="325" t="s">
        <v>273</v>
      </c>
      <c r="B6" s="519" t="s">
        <v>264</v>
      </c>
      <c r="C6" s="520"/>
      <c r="D6" s="327" t="s">
        <v>14</v>
      </c>
      <c r="E6" s="519" t="s">
        <v>14</v>
      </c>
      <c r="F6" s="520"/>
    </row>
    <row r="7" spans="1:41" ht="14">
      <c r="A7" s="380" t="s">
        <v>35</v>
      </c>
      <c r="B7" s="515" t="s">
        <v>265</v>
      </c>
      <c r="C7" s="516"/>
      <c r="D7" s="318" t="s">
        <v>51</v>
      </c>
      <c r="E7" s="515" t="s">
        <v>18</v>
      </c>
      <c r="F7" s="516"/>
    </row>
    <row r="8" spans="1:41">
      <c r="A8" s="318"/>
      <c r="B8" s="315"/>
      <c r="C8" s="347"/>
      <c r="D8" s="318" t="s">
        <v>19</v>
      </c>
      <c r="E8" s="515" t="s">
        <v>19</v>
      </c>
      <c r="F8" s="516"/>
    </row>
    <row r="9" spans="1:41" ht="12" thickBot="1">
      <c r="A9" s="65" t="s">
        <v>462</v>
      </c>
      <c r="B9" s="66">
        <v>2018</v>
      </c>
      <c r="C9" s="225">
        <v>2019</v>
      </c>
      <c r="D9" s="66" t="s">
        <v>387</v>
      </c>
      <c r="E9" s="66">
        <v>2018</v>
      </c>
      <c r="F9" s="225">
        <v>2019</v>
      </c>
    </row>
    <row r="10" spans="1:41" ht="14.5" thickBot="1">
      <c r="A10" s="511" t="s">
        <v>339</v>
      </c>
      <c r="B10" s="511"/>
      <c r="C10" s="511"/>
      <c r="D10" s="511"/>
      <c r="E10" s="511"/>
      <c r="F10" s="511"/>
    </row>
    <row r="11" spans="1:41" ht="14">
      <c r="A11" s="180" t="s">
        <v>325</v>
      </c>
      <c r="B11" s="150">
        <v>4272129.16</v>
      </c>
      <c r="C11" s="150">
        <v>5876012.1899999995</v>
      </c>
      <c r="D11" s="151">
        <v>37.542943341160573</v>
      </c>
      <c r="E11" s="151">
        <v>6.9589938953755492</v>
      </c>
      <c r="F11" s="151">
        <v>8.8900693359293914</v>
      </c>
    </row>
    <row r="12" spans="1:41" ht="14">
      <c r="A12" s="181" t="s">
        <v>42</v>
      </c>
      <c r="B12" s="150">
        <v>7405908.8401694819</v>
      </c>
      <c r="C12" s="269">
        <v>6686341.6499999985</v>
      </c>
      <c r="D12" s="151">
        <v>-9.7161227028149106</v>
      </c>
      <c r="E12" s="151">
        <v>12.063697626699854</v>
      </c>
      <c r="F12" s="151">
        <v>10.116051320208804</v>
      </c>
    </row>
    <row r="13" spans="1:41" ht="14">
      <c r="A13" s="181" t="s">
        <v>322</v>
      </c>
      <c r="B13" s="150">
        <v>5376783.1399999997</v>
      </c>
      <c r="C13" s="150">
        <v>6442097.9900000002</v>
      </c>
      <c r="D13" s="151">
        <v>19.813238180924685</v>
      </c>
      <c r="E13" s="151">
        <v>8.7583964919305419</v>
      </c>
      <c r="F13" s="151">
        <v>9.7465246749175609</v>
      </c>
    </row>
    <row r="14" spans="1:41" ht="14">
      <c r="A14" s="181" t="s">
        <v>266</v>
      </c>
      <c r="B14" s="150">
        <v>6411888.2100000009</v>
      </c>
      <c r="C14" s="150">
        <v>6734318.9199999999</v>
      </c>
      <c r="D14" s="151">
        <v>5.0286389818390065</v>
      </c>
      <c r="E14" s="151">
        <v>10.444508871361105</v>
      </c>
      <c r="F14" s="151">
        <v>10.188638177256937</v>
      </c>
    </row>
    <row r="15" spans="1:41" ht="14">
      <c r="A15" s="182" t="s">
        <v>34</v>
      </c>
      <c r="B15" s="68">
        <v>4154590.3300000005</v>
      </c>
      <c r="C15" s="150">
        <v>1700071.1799999997</v>
      </c>
      <c r="D15" s="151">
        <v>-59.079691498728359</v>
      </c>
      <c r="E15" s="151">
        <v>6.7675315191679015</v>
      </c>
      <c r="F15" s="151">
        <v>2.5721101620477231</v>
      </c>
    </row>
    <row r="16" spans="1:41" ht="14">
      <c r="A16" s="181" t="s">
        <v>274</v>
      </c>
      <c r="B16" s="150">
        <v>3773860.2371760011</v>
      </c>
      <c r="C16" s="150">
        <v>4225313.1680330038</v>
      </c>
      <c r="D16" s="151">
        <v>11.962629840124329</v>
      </c>
      <c r="E16" s="151">
        <v>6.1473493354092117</v>
      </c>
      <c r="F16" s="151">
        <v>6.3926564164988378</v>
      </c>
    </row>
    <row r="17" spans="1:6" ht="14">
      <c r="A17" s="181" t="s">
        <v>319</v>
      </c>
      <c r="B17" s="150">
        <v>5189777.480000006</v>
      </c>
      <c r="C17" s="150">
        <v>6918346.7300000116</v>
      </c>
      <c r="D17" s="151">
        <v>33.30719393387178</v>
      </c>
      <c r="E17" s="151">
        <v>8.4537776010680226</v>
      </c>
      <c r="F17" s="151">
        <v>10.467061696088907</v>
      </c>
    </row>
    <row r="18" spans="1:6" ht="14">
      <c r="A18" s="181" t="s">
        <v>311</v>
      </c>
      <c r="B18" s="150">
        <v>5796176.8879830502</v>
      </c>
      <c r="C18" s="150">
        <v>6548297.0836186437</v>
      </c>
      <c r="D18" s="151">
        <v>12.976142898518672</v>
      </c>
      <c r="E18" s="151">
        <v>9.4415590140984627</v>
      </c>
      <c r="F18" s="151">
        <v>9.9071978109075332</v>
      </c>
    </row>
    <row r="19" spans="1:6" ht="14">
      <c r="A19" s="181" t="s">
        <v>275</v>
      </c>
      <c r="B19" s="150">
        <v>7257706.7300000004</v>
      </c>
      <c r="C19" s="150">
        <v>8467089.4800000004</v>
      </c>
      <c r="D19" s="151">
        <v>16.66342820110065</v>
      </c>
      <c r="E19" s="151">
        <v>11.822286952695045</v>
      </c>
      <c r="F19" s="151">
        <v>12.810220625277219</v>
      </c>
    </row>
    <row r="20" spans="1:6" ht="14">
      <c r="A20" s="181" t="s">
        <v>267</v>
      </c>
      <c r="B20" s="150">
        <v>1223905.1299999999</v>
      </c>
      <c r="C20" s="150">
        <v>1617323.8900000001</v>
      </c>
      <c r="D20" s="151">
        <v>32.144547020568524</v>
      </c>
      <c r="E20" s="151">
        <v>1.9936542199929221</v>
      </c>
      <c r="F20" s="151">
        <v>2.4469182594999079</v>
      </c>
    </row>
    <row r="21" spans="1:6" ht="14">
      <c r="A21" s="181" t="s">
        <v>268</v>
      </c>
      <c r="B21" s="68">
        <v>6751893.9000000022</v>
      </c>
      <c r="C21" s="150">
        <v>7163974.9799999837</v>
      </c>
      <c r="D21" s="151">
        <v>6.1031924687083849</v>
      </c>
      <c r="E21" s="151">
        <v>10.998353905649104</v>
      </c>
      <c r="F21" s="151">
        <v>10.838683146616011</v>
      </c>
    </row>
    <row r="22" spans="1:6" ht="14.5" thickBot="1">
      <c r="A22" s="239" t="s">
        <v>269</v>
      </c>
      <c r="B22" s="256">
        <v>3775420.3000000003</v>
      </c>
      <c r="C22" s="256">
        <v>3717172.2600000002</v>
      </c>
      <c r="D22" s="240">
        <v>-1.5428226626847397</v>
      </c>
      <c r="E22" s="240">
        <v>6.1498905665522834</v>
      </c>
      <c r="F22" s="240">
        <v>5.6238683747511695</v>
      </c>
    </row>
    <row r="23" spans="1:6" ht="14.5" thickBot="1">
      <c r="A23" s="362" t="s">
        <v>9</v>
      </c>
      <c r="B23" s="359">
        <v>61390040.34532854</v>
      </c>
      <c r="C23" s="359">
        <v>66096359.521651641</v>
      </c>
      <c r="D23" s="383">
        <v>7.6662584840298642</v>
      </c>
      <c r="E23" s="383">
        <v>100.00000000000001</v>
      </c>
      <c r="F23" s="383">
        <v>100</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K24"/>
  <sheetViews>
    <sheetView zoomScaleNormal="100" workbookViewId="0">
      <selection activeCell="F12" sqref="F12"/>
    </sheetView>
  </sheetViews>
  <sheetFormatPr defaultColWidth="9.1796875" defaultRowHeight="12.5"/>
  <cols>
    <col min="1" max="1" width="23.81640625" style="111" customWidth="1"/>
    <col min="2" max="2" width="9.54296875" style="111" bestFit="1" customWidth="1"/>
    <col min="3" max="3" width="12.54296875" style="111" bestFit="1" customWidth="1"/>
    <col min="4" max="4" width="9.54296875" style="111" bestFit="1" customWidth="1"/>
    <col min="5" max="5" width="12.453125" style="111" bestFit="1" customWidth="1"/>
    <col min="6" max="6" width="12.7265625" style="111" bestFit="1" customWidth="1"/>
    <col min="7" max="8" width="8.453125" style="111" bestFit="1" customWidth="1"/>
    <col min="9" max="9" width="9.1796875" style="111"/>
    <col min="10" max="10" width="11.26953125" style="259" bestFit="1" customWidth="1"/>
    <col min="11" max="11" width="14" style="259" bestFit="1" customWidth="1"/>
    <col min="12" max="16384" width="9.1796875" style="111"/>
  </cols>
  <sheetData>
    <row r="2" spans="1:11" ht="15.75" customHeight="1">
      <c r="A2" s="517" t="s">
        <v>316</v>
      </c>
      <c r="B2" s="517"/>
      <c r="C2" s="517"/>
      <c r="D2" s="517"/>
      <c r="E2" s="517"/>
      <c r="F2" s="517"/>
      <c r="G2" s="517"/>
      <c r="H2" s="517"/>
    </row>
    <row r="3" spans="1:11" ht="15.5">
      <c r="A3" s="514" t="s">
        <v>222</v>
      </c>
      <c r="B3" s="514"/>
      <c r="C3" s="514"/>
      <c r="D3" s="514"/>
      <c r="E3" s="514"/>
      <c r="F3" s="514"/>
      <c r="G3" s="514"/>
      <c r="H3" s="514"/>
    </row>
    <row r="5" spans="1:11" ht="14.25" customHeight="1">
      <c r="A5" s="327"/>
      <c r="B5" s="327"/>
      <c r="C5" s="315"/>
      <c r="D5" s="392"/>
      <c r="E5" s="347"/>
      <c r="F5" s="385" t="s">
        <v>227</v>
      </c>
      <c r="G5" s="519" t="s">
        <v>12</v>
      </c>
      <c r="H5" s="520"/>
    </row>
    <row r="6" spans="1:11">
      <c r="A6" s="393" t="s">
        <v>273</v>
      </c>
      <c r="B6" s="327" t="s">
        <v>220</v>
      </c>
      <c r="C6" s="386" t="s">
        <v>264</v>
      </c>
      <c r="D6" s="327" t="s">
        <v>220</v>
      </c>
      <c r="E6" s="394" t="s">
        <v>320</v>
      </c>
      <c r="F6" s="327" t="s">
        <v>228</v>
      </c>
      <c r="G6" s="519" t="s">
        <v>15</v>
      </c>
      <c r="H6" s="520"/>
    </row>
    <row r="7" spans="1:11" ht="15" customHeight="1">
      <c r="A7" s="395" t="s">
        <v>35</v>
      </c>
      <c r="B7" s="318" t="s">
        <v>221</v>
      </c>
      <c r="C7" s="396" t="s">
        <v>265</v>
      </c>
      <c r="D7" s="318" t="s">
        <v>221</v>
      </c>
      <c r="E7" s="397" t="s">
        <v>321</v>
      </c>
      <c r="F7" s="318" t="s">
        <v>229</v>
      </c>
      <c r="G7" s="515" t="s">
        <v>18</v>
      </c>
      <c r="H7" s="516"/>
    </row>
    <row r="8" spans="1:11">
      <c r="A8" s="318"/>
      <c r="B8" s="318"/>
      <c r="C8" s="315"/>
      <c r="D8" s="392"/>
      <c r="E8" s="347"/>
      <c r="F8" s="318" t="s">
        <v>19</v>
      </c>
      <c r="G8" s="515" t="s">
        <v>19</v>
      </c>
      <c r="H8" s="516"/>
    </row>
    <row r="9" spans="1:11" ht="13" thickBot="1">
      <c r="A9" s="65" t="s">
        <v>462</v>
      </c>
      <c r="B9" s="528">
        <v>2018</v>
      </c>
      <c r="C9" s="528"/>
      <c r="D9" s="528">
        <v>2019</v>
      </c>
      <c r="E9" s="528"/>
      <c r="F9" s="66" t="s">
        <v>387</v>
      </c>
      <c r="G9" s="66">
        <v>2018</v>
      </c>
      <c r="H9" s="225">
        <v>2019</v>
      </c>
    </row>
    <row r="10" spans="1:11" ht="14.5" thickBot="1">
      <c r="A10" s="511" t="s">
        <v>348</v>
      </c>
      <c r="B10" s="511"/>
      <c r="C10" s="511"/>
      <c r="D10" s="511"/>
      <c r="E10" s="511"/>
      <c r="F10" s="511"/>
      <c r="G10" s="511"/>
      <c r="H10" s="511"/>
    </row>
    <row r="11" spans="1:11" ht="14">
      <c r="A11" s="180" t="s">
        <v>325</v>
      </c>
      <c r="B11" s="150">
        <v>961</v>
      </c>
      <c r="C11" s="150">
        <v>1135088.96</v>
      </c>
      <c r="D11" s="150">
        <v>1085</v>
      </c>
      <c r="E11" s="150">
        <v>1117190.46</v>
      </c>
      <c r="F11" s="151">
        <v>-1.5768367617635892</v>
      </c>
      <c r="G11" s="151">
        <v>4.0002814088286138</v>
      </c>
      <c r="H11" s="151">
        <v>3.6312682166277357</v>
      </c>
    </row>
    <row r="12" spans="1:11" ht="14">
      <c r="A12" s="181" t="s">
        <v>42</v>
      </c>
      <c r="B12" s="150">
        <v>20476</v>
      </c>
      <c r="C12" s="150">
        <v>3543658.02</v>
      </c>
      <c r="D12" s="150">
        <v>13758</v>
      </c>
      <c r="E12" s="150">
        <v>3412217.3400000003</v>
      </c>
      <c r="F12" s="151">
        <v>-3.7091807182906389</v>
      </c>
      <c r="G12" s="151">
        <v>12.488562391314613</v>
      </c>
      <c r="H12" s="151">
        <v>11.090925691370511</v>
      </c>
    </row>
    <row r="13" spans="1:11" ht="14">
      <c r="A13" s="181" t="s">
        <v>322</v>
      </c>
      <c r="B13" s="152">
        <v>1455</v>
      </c>
      <c r="C13" s="152">
        <v>1871665.95</v>
      </c>
      <c r="D13" s="152">
        <v>1382</v>
      </c>
      <c r="E13" s="152">
        <v>2313523.2600000002</v>
      </c>
      <c r="F13" s="151">
        <v>23.607701470446706</v>
      </c>
      <c r="G13" s="151">
        <v>6.5961266184128382</v>
      </c>
      <c r="H13" s="151">
        <v>7.5197773193184867</v>
      </c>
    </row>
    <row r="14" spans="1:11" s="112" customFormat="1" ht="14">
      <c r="A14" s="181" t="s">
        <v>266</v>
      </c>
      <c r="B14" s="150">
        <v>19852</v>
      </c>
      <c r="C14" s="150">
        <v>3431971.0599999996</v>
      </c>
      <c r="D14" s="150">
        <v>16466</v>
      </c>
      <c r="E14" s="150">
        <v>4351892.75</v>
      </c>
      <c r="F14" s="151">
        <v>26.804471072666924</v>
      </c>
      <c r="G14" s="151">
        <v>12.094955118721117</v>
      </c>
      <c r="H14" s="151">
        <v>14.145206561509372</v>
      </c>
      <c r="J14" s="268"/>
      <c r="K14" s="268"/>
    </row>
    <row r="15" spans="1:11" s="112" customFormat="1" ht="14">
      <c r="A15" s="182" t="s">
        <v>34</v>
      </c>
      <c r="B15" s="152">
        <v>3449</v>
      </c>
      <c r="C15" s="152">
        <v>2190324.34</v>
      </c>
      <c r="D15" s="152">
        <v>1816</v>
      </c>
      <c r="E15" s="152">
        <v>822701.53999999992</v>
      </c>
      <c r="F15" s="151">
        <v>-62.439282394131638</v>
      </c>
      <c r="G15" s="151"/>
      <c r="H15" s="151">
        <v>2.6740739926947565</v>
      </c>
      <c r="J15" s="268"/>
      <c r="K15" s="268"/>
    </row>
    <row r="16" spans="1:11" s="112" customFormat="1" ht="14">
      <c r="A16" s="181" t="s">
        <v>274</v>
      </c>
      <c r="B16" s="152">
        <v>6687</v>
      </c>
      <c r="C16" s="152">
        <v>2002613.3100000003</v>
      </c>
      <c r="D16" s="152">
        <v>5637</v>
      </c>
      <c r="E16" s="152">
        <v>1950055.4500000002</v>
      </c>
      <c r="F16" s="151">
        <v>-2.6244637313431296</v>
      </c>
      <c r="G16" s="151">
        <v>7.0576114078897705</v>
      </c>
      <c r="H16" s="151">
        <v>6.3383770536732813</v>
      </c>
      <c r="J16" s="268"/>
      <c r="K16" s="268"/>
    </row>
    <row r="17" spans="1:11" s="63" customFormat="1" ht="14">
      <c r="A17" s="181" t="s">
        <v>319</v>
      </c>
      <c r="B17" s="150">
        <v>1495</v>
      </c>
      <c r="C17" s="150">
        <v>955538.92999999993</v>
      </c>
      <c r="D17" s="150">
        <v>3622</v>
      </c>
      <c r="E17" s="150">
        <v>1721228.75</v>
      </c>
      <c r="F17" s="151">
        <v>80.131724198824642</v>
      </c>
      <c r="G17" s="151">
        <v>3.3675110513725603</v>
      </c>
      <c r="H17" s="151">
        <v>5.5946085087594533</v>
      </c>
      <c r="J17" s="76"/>
      <c r="K17" s="76"/>
    </row>
    <row r="18" spans="1:11" s="112" customFormat="1" ht="14">
      <c r="A18" s="181" t="s">
        <v>311</v>
      </c>
      <c r="B18" s="152">
        <v>4009</v>
      </c>
      <c r="C18" s="152">
        <v>1505461</v>
      </c>
      <c r="D18" s="152">
        <v>8298</v>
      </c>
      <c r="E18" s="152">
        <v>2007892</v>
      </c>
      <c r="F18" s="151">
        <v>33.373896766505418</v>
      </c>
      <c r="G18" s="151">
        <v>5.3055468445543985</v>
      </c>
      <c r="H18" s="151">
        <v>6.52636650873397</v>
      </c>
      <c r="J18" s="268"/>
      <c r="K18" s="268"/>
    </row>
    <row r="19" spans="1:11" s="112" customFormat="1" ht="14">
      <c r="A19" s="181" t="s">
        <v>275</v>
      </c>
      <c r="B19" s="152">
        <v>12320</v>
      </c>
      <c r="C19" s="152">
        <v>3159121.0699999994</v>
      </c>
      <c r="D19" s="152">
        <v>13710</v>
      </c>
      <c r="E19" s="152">
        <v>3113854.84</v>
      </c>
      <c r="F19" s="151">
        <v>-1.4328741759808361</v>
      </c>
      <c r="G19" s="151">
        <v>11.133376968585578</v>
      </c>
      <c r="H19" s="151">
        <v>10.121140948235849</v>
      </c>
      <c r="J19" s="268"/>
      <c r="K19" s="268"/>
    </row>
    <row r="20" spans="1:11" s="112" customFormat="1" ht="14">
      <c r="A20" s="181" t="s">
        <v>267</v>
      </c>
      <c r="B20" s="152">
        <v>432</v>
      </c>
      <c r="C20" s="152">
        <v>500436.51</v>
      </c>
      <c r="D20" s="152">
        <v>479</v>
      </c>
      <c r="E20" s="152">
        <v>456803.61</v>
      </c>
      <c r="F20" s="151">
        <v>-8.7189681664113667</v>
      </c>
      <c r="G20" s="151">
        <v>1.7636387435677949</v>
      </c>
      <c r="H20" s="151">
        <v>1.4847749686600544</v>
      </c>
      <c r="J20" s="268"/>
      <c r="K20" s="268"/>
    </row>
    <row r="21" spans="1:11" ht="14">
      <c r="A21" s="181" t="s">
        <v>268</v>
      </c>
      <c r="B21" s="150">
        <v>12766</v>
      </c>
      <c r="C21" s="150">
        <v>2141613.7101000007</v>
      </c>
      <c r="D21" s="150">
        <v>15417</v>
      </c>
      <c r="E21" s="152">
        <v>2746073.0000000005</v>
      </c>
      <c r="F21" s="151">
        <v>28.224477974217631</v>
      </c>
      <c r="G21" s="151">
        <v>7.5474767276438897</v>
      </c>
      <c r="H21" s="151">
        <v>8.9257185434966733</v>
      </c>
    </row>
    <row r="22" spans="1:11" ht="14">
      <c r="A22" s="181" t="s">
        <v>269</v>
      </c>
      <c r="B22" s="150">
        <v>3889</v>
      </c>
      <c r="C22" s="150">
        <v>2132717</v>
      </c>
      <c r="D22" s="150">
        <v>4009</v>
      </c>
      <c r="E22" s="150">
        <v>2229954</v>
      </c>
      <c r="F22" s="151">
        <v>4.5593015857237518</v>
      </c>
      <c r="G22" s="151">
        <v>7.516122934886738</v>
      </c>
      <c r="H22" s="151">
        <v>7.2481473613209033</v>
      </c>
    </row>
    <row r="23" spans="1:11" ht="14.5" thickBot="1">
      <c r="A23" s="183" t="s">
        <v>276</v>
      </c>
      <c r="B23" s="238">
        <v>2322</v>
      </c>
      <c r="C23" s="238">
        <v>3805017.88</v>
      </c>
      <c r="D23" s="238">
        <v>1903</v>
      </c>
      <c r="E23" s="238">
        <v>4522461</v>
      </c>
      <c r="F23" s="151">
        <v>18.855183934115981</v>
      </c>
      <c r="G23" s="151">
        <v>13.409647016234274</v>
      </c>
      <c r="H23" s="151">
        <v>14.699614325598956</v>
      </c>
    </row>
    <row r="24" spans="1:11" ht="14.5" thickBot="1">
      <c r="A24" s="372" t="s">
        <v>9</v>
      </c>
      <c r="B24" s="398">
        <v>90113</v>
      </c>
      <c r="C24" s="398">
        <v>28375227.7401</v>
      </c>
      <c r="D24" s="398">
        <v>87582</v>
      </c>
      <c r="E24" s="398">
        <v>30765848</v>
      </c>
      <c r="F24" s="399">
        <v>8.4250258070054596</v>
      </c>
      <c r="G24" s="400">
        <v>100.00000000000001</v>
      </c>
      <c r="H24" s="400">
        <v>100</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zoomScale="80" zoomScaleNormal="80" workbookViewId="0">
      <selection activeCell="E12" sqref="E12"/>
    </sheetView>
  </sheetViews>
  <sheetFormatPr defaultRowHeight="12.5"/>
  <cols>
    <col min="1" max="1" width="21.453125" bestFit="1" customWidth="1"/>
    <col min="2" max="3" width="21.1796875" customWidth="1"/>
    <col min="4" max="4" width="12.453125" bestFit="1" customWidth="1"/>
    <col min="5" max="5" width="21.1796875" customWidth="1"/>
  </cols>
  <sheetData>
    <row r="1" spans="1:6" s="11" customFormat="1"/>
    <row r="2" spans="1:6" s="11" customFormat="1" ht="15.75" customHeight="1">
      <c r="A2" s="530" t="s">
        <v>185</v>
      </c>
      <c r="B2" s="530"/>
      <c r="C2" s="530"/>
      <c r="D2" s="530"/>
      <c r="E2" s="530"/>
    </row>
    <row r="3" spans="1:6" s="11" customFormat="1" ht="15.5">
      <c r="A3" s="531" t="s">
        <v>186</v>
      </c>
      <c r="B3" s="531"/>
      <c r="C3" s="531"/>
      <c r="D3" s="531"/>
      <c r="E3" s="531"/>
    </row>
    <row r="4" spans="1:6" s="11" customFormat="1" ht="13" thickBot="1"/>
    <row r="5" spans="1:6" s="11" customFormat="1" ht="15.75" customHeight="1">
      <c r="A5" s="414"/>
      <c r="B5" s="532" t="s">
        <v>277</v>
      </c>
      <c r="C5" s="533"/>
      <c r="D5" s="533"/>
      <c r="E5" s="534"/>
    </row>
    <row r="6" spans="1:6" s="11" customFormat="1" ht="14">
      <c r="A6" s="413"/>
      <c r="B6" s="535" t="s">
        <v>278</v>
      </c>
      <c r="C6" s="536"/>
      <c r="D6" s="536"/>
      <c r="E6" s="537"/>
    </row>
    <row r="7" spans="1:6" s="11" customFormat="1" ht="67.5" thickBot="1">
      <c r="A7" s="415" t="s">
        <v>279</v>
      </c>
      <c r="B7" s="416" t="s">
        <v>125</v>
      </c>
      <c r="C7" s="416" t="s">
        <v>126</v>
      </c>
      <c r="D7" s="417" t="s">
        <v>123</v>
      </c>
      <c r="E7" s="418" t="s">
        <v>177</v>
      </c>
    </row>
    <row r="8" spans="1:6" s="11" customFormat="1" ht="15.75" customHeight="1" thickBot="1">
      <c r="A8" s="538" t="s">
        <v>462</v>
      </c>
      <c r="B8" s="538"/>
      <c r="C8" s="538"/>
      <c r="D8" s="538"/>
      <c r="E8" s="436">
        <v>2019</v>
      </c>
    </row>
    <row r="9" spans="1:6" s="11" customFormat="1" ht="14.5" thickBot="1">
      <c r="A9" s="529" t="s">
        <v>349</v>
      </c>
      <c r="B9" s="529" t="s">
        <v>259</v>
      </c>
      <c r="C9" s="529"/>
      <c r="D9" s="529"/>
      <c r="E9" s="529"/>
    </row>
    <row r="10" spans="1:6" s="11" customFormat="1" ht="14">
      <c r="A10" s="180" t="s">
        <v>355</v>
      </c>
      <c r="B10" s="270">
        <v>5300131.67</v>
      </c>
      <c r="C10" s="270">
        <v>575880.52</v>
      </c>
      <c r="D10" s="56">
        <v>5876012.1899999995</v>
      </c>
      <c r="E10" s="489">
        <v>9.8005331061098442</v>
      </c>
      <c r="F10" s="488"/>
    </row>
    <row r="11" spans="1:6" s="11" customFormat="1" ht="14">
      <c r="A11" s="181" t="s">
        <v>42</v>
      </c>
      <c r="B11" s="270">
        <v>3315698.3400000003</v>
      </c>
      <c r="C11" s="270">
        <v>3370643.31</v>
      </c>
      <c r="D11" s="56">
        <v>6686341.6500000004</v>
      </c>
      <c r="E11" s="489">
        <v>50.410874682121573</v>
      </c>
    </row>
    <row r="12" spans="1:6" s="11" customFormat="1" ht="15.75" customHeight="1">
      <c r="A12" s="181" t="s">
        <v>322</v>
      </c>
      <c r="B12" s="270">
        <v>4314728.04</v>
      </c>
      <c r="C12" s="270">
        <v>2127369.9500000002</v>
      </c>
      <c r="D12" s="56">
        <v>6442097.9900000002</v>
      </c>
      <c r="E12" s="489">
        <v>33.022936833657198</v>
      </c>
    </row>
    <row r="13" spans="1:6" s="11" customFormat="1" ht="14">
      <c r="A13" s="181" t="s">
        <v>266</v>
      </c>
      <c r="B13" s="270">
        <v>2600554.29</v>
      </c>
      <c r="C13" s="270">
        <v>4133764.6300000008</v>
      </c>
      <c r="D13" s="56">
        <v>6734318.9200000009</v>
      </c>
      <c r="E13" s="489">
        <v>61.383559037028803</v>
      </c>
    </row>
    <row r="14" spans="1:6" s="11" customFormat="1" ht="14">
      <c r="A14" s="182" t="s">
        <v>34</v>
      </c>
      <c r="B14" s="270">
        <v>1271121.26</v>
      </c>
      <c r="C14" s="270">
        <v>428949.91999999987</v>
      </c>
      <c r="D14" s="56">
        <v>1700071.18</v>
      </c>
      <c r="E14" s="489">
        <v>25.231291786265082</v>
      </c>
    </row>
    <row r="15" spans="1:6" s="11" customFormat="1" ht="14">
      <c r="A15" s="181" t="s">
        <v>274</v>
      </c>
      <c r="B15" s="270">
        <v>3032406.0609500022</v>
      </c>
      <c r="C15" s="270">
        <v>1192907.1070830014</v>
      </c>
      <c r="D15" s="56">
        <v>4225313.1680330038</v>
      </c>
      <c r="E15" s="489">
        <v>28.23239508276097</v>
      </c>
    </row>
    <row r="16" spans="1:6" s="63" customFormat="1" ht="14">
      <c r="A16" s="181" t="s">
        <v>319</v>
      </c>
      <c r="B16" s="270">
        <v>4697526.1700000111</v>
      </c>
      <c r="C16" s="270">
        <v>2220820.5599999996</v>
      </c>
      <c r="D16" s="56">
        <v>6918346.7300000107</v>
      </c>
      <c r="E16" s="489">
        <v>32.100451837284488</v>
      </c>
    </row>
    <row r="17" spans="1:5" s="11" customFormat="1" ht="14">
      <c r="A17" s="181" t="s">
        <v>311</v>
      </c>
      <c r="B17" s="270">
        <v>4045900.6836186438</v>
      </c>
      <c r="C17" s="270">
        <v>2502396.3999999994</v>
      </c>
      <c r="D17" s="56">
        <v>6548297.0836186428</v>
      </c>
      <c r="E17" s="489">
        <v>38.214460462706349</v>
      </c>
    </row>
    <row r="18" spans="1:5" s="11" customFormat="1" ht="14">
      <c r="A18" s="181" t="s">
        <v>275</v>
      </c>
      <c r="B18" s="270">
        <v>4471540.53</v>
      </c>
      <c r="C18" s="270">
        <v>3995548.95</v>
      </c>
      <c r="D18" s="56">
        <v>8467089.4800000004</v>
      </c>
      <c r="E18" s="489">
        <v>47.189166471404761</v>
      </c>
    </row>
    <row r="19" spans="1:5" s="11" customFormat="1" ht="14">
      <c r="A19" s="181" t="s">
        <v>267</v>
      </c>
      <c r="B19" s="270">
        <v>832425.96</v>
      </c>
      <c r="C19" s="270">
        <v>784897.93</v>
      </c>
      <c r="D19" s="56">
        <v>1617323.8900000001</v>
      </c>
      <c r="E19" s="489">
        <v>48.530658259181472</v>
      </c>
    </row>
    <row r="20" spans="1:5" s="11" customFormat="1" ht="14">
      <c r="A20" s="181" t="s">
        <v>268</v>
      </c>
      <c r="B20" s="270">
        <v>3449485.0300000017</v>
      </c>
      <c r="C20" s="270">
        <v>3714489.9499999834</v>
      </c>
      <c r="D20" s="56">
        <v>7163974.9799999855</v>
      </c>
      <c r="E20" s="489">
        <v>51.849566202700373</v>
      </c>
    </row>
    <row r="21" spans="1:5" s="11" customFormat="1" ht="14.5" thickBot="1">
      <c r="A21" s="239" t="s">
        <v>269</v>
      </c>
      <c r="B21" s="270">
        <v>2531674.83</v>
      </c>
      <c r="C21" s="270">
        <v>1185497.4300000002</v>
      </c>
      <c r="D21" s="56">
        <v>3717172.2600000002</v>
      </c>
      <c r="E21" s="490">
        <v>31.892453377987923</v>
      </c>
    </row>
    <row r="22" spans="1:5" s="11" customFormat="1" ht="14.5" thickBot="1">
      <c r="A22" s="401" t="s">
        <v>123</v>
      </c>
      <c r="B22" s="402">
        <v>39863192.864568658</v>
      </c>
      <c r="C22" s="402">
        <v>26233166.657082982</v>
      </c>
      <c r="D22" s="439">
        <v>66096359.521651648</v>
      </c>
      <c r="E22" s="491">
        <v>39.689276152175367</v>
      </c>
    </row>
    <row r="23" spans="1:5" s="11" customFormat="1"/>
    <row r="24" spans="1:5" s="11" customFormat="1" ht="13">
      <c r="B24" s="307"/>
    </row>
    <row r="25" spans="1:5" s="11" customFormat="1"/>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zoomScaleNormal="100" workbookViewId="0">
      <selection activeCell="F11" sqref="F11"/>
    </sheetView>
  </sheetViews>
  <sheetFormatPr defaultColWidth="9.1796875" defaultRowHeight="11.5"/>
  <cols>
    <col min="1" max="1" width="25.81640625" style="63" bestFit="1" customWidth="1"/>
    <col min="2" max="3" width="15.453125" style="63" bestFit="1" customWidth="1"/>
    <col min="4" max="4" width="13" style="63" customWidth="1"/>
    <col min="5" max="5" width="9.54296875" style="63" customWidth="1"/>
    <col min="6" max="6" width="8.1796875" style="63" customWidth="1"/>
    <col min="7" max="16384" width="9.1796875" style="63"/>
  </cols>
  <sheetData>
    <row r="1" spans="1:45" s="60" customFormat="1" ht="14.25" customHeight="1">
      <c r="A1" s="517"/>
      <c r="B1" s="517"/>
      <c r="C1" s="517"/>
      <c r="D1" s="517"/>
      <c r="E1" s="517"/>
      <c r="F1" s="517"/>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517" t="s">
        <v>187</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5">
      <c r="A3" s="514" t="s">
        <v>188</v>
      </c>
      <c r="B3" s="514"/>
      <c r="C3" s="514"/>
      <c r="D3" s="514"/>
      <c r="E3" s="514"/>
      <c r="F3" s="514"/>
    </row>
    <row r="4" spans="1:45">
      <c r="A4" s="64"/>
      <c r="B4" s="62"/>
      <c r="C4" s="62"/>
      <c r="D4" s="62"/>
      <c r="E4" s="62"/>
      <c r="F4" s="62"/>
    </row>
    <row r="5" spans="1:45" ht="12" customHeight="1">
      <c r="A5" s="327"/>
      <c r="B5" s="315"/>
      <c r="C5" s="347"/>
      <c r="D5" s="327" t="s">
        <v>50</v>
      </c>
      <c r="E5" s="519" t="s">
        <v>12</v>
      </c>
      <c r="F5" s="520"/>
    </row>
    <row r="6" spans="1:45" ht="14.25" customHeight="1">
      <c r="A6" s="325" t="s">
        <v>273</v>
      </c>
      <c r="B6" s="523" t="s">
        <v>264</v>
      </c>
      <c r="C6" s="524"/>
      <c r="D6" s="327" t="s">
        <v>14</v>
      </c>
      <c r="E6" s="519" t="s">
        <v>14</v>
      </c>
      <c r="F6" s="520"/>
    </row>
    <row r="7" spans="1:45" ht="15" customHeight="1">
      <c r="A7" s="380" t="s">
        <v>35</v>
      </c>
      <c r="B7" s="525" t="s">
        <v>265</v>
      </c>
      <c r="C7" s="526"/>
      <c r="D7" s="318" t="s">
        <v>51</v>
      </c>
      <c r="E7" s="515" t="s">
        <v>18</v>
      </c>
      <c r="F7" s="516"/>
    </row>
    <row r="8" spans="1:45" ht="12" customHeight="1">
      <c r="A8" s="318"/>
      <c r="B8" s="315"/>
      <c r="C8" s="347"/>
      <c r="D8" s="318" t="s">
        <v>19</v>
      </c>
      <c r="E8" s="515" t="s">
        <v>19</v>
      </c>
      <c r="F8" s="516"/>
    </row>
    <row r="9" spans="1:45" ht="12" thickBot="1">
      <c r="A9" s="65" t="s">
        <v>462</v>
      </c>
      <c r="B9" s="66">
        <v>2018</v>
      </c>
      <c r="C9" s="225">
        <v>2019</v>
      </c>
      <c r="D9" s="66" t="s">
        <v>387</v>
      </c>
      <c r="E9" s="66">
        <v>2018</v>
      </c>
      <c r="F9" s="225">
        <v>2019</v>
      </c>
    </row>
    <row r="10" spans="1:45" ht="14.5" thickBot="1">
      <c r="A10" s="511" t="s">
        <v>339</v>
      </c>
      <c r="B10" s="511"/>
      <c r="C10" s="511"/>
      <c r="D10" s="511"/>
      <c r="E10" s="511"/>
      <c r="F10" s="511"/>
    </row>
    <row r="11" spans="1:45" ht="14">
      <c r="A11" s="180" t="s">
        <v>325</v>
      </c>
      <c r="B11" s="150">
        <v>4123380.56</v>
      </c>
      <c r="C11" s="150">
        <v>5451326.4900000002</v>
      </c>
      <c r="D11" s="151">
        <v>32.205272122639109</v>
      </c>
      <c r="E11" s="151">
        <v>9.8179662650366879</v>
      </c>
      <c r="F11" s="151">
        <v>12.416686530489534</v>
      </c>
    </row>
    <row r="12" spans="1:45" ht="14">
      <c r="A12" s="181" t="s">
        <v>42</v>
      </c>
      <c r="B12" s="150">
        <v>3846878.6001694826</v>
      </c>
      <c r="C12" s="150">
        <v>3708057.18</v>
      </c>
      <c r="D12" s="151">
        <v>-3.608676919603504</v>
      </c>
      <c r="E12" s="151">
        <v>9.1596018782597</v>
      </c>
      <c r="F12" s="151">
        <v>8.4459780065734069</v>
      </c>
    </row>
    <row r="13" spans="1:45" ht="14">
      <c r="A13" s="181" t="s">
        <v>322</v>
      </c>
      <c r="B13" s="150">
        <v>4278899.92</v>
      </c>
      <c r="C13" s="150">
        <v>4561397.83</v>
      </c>
      <c r="D13" s="151">
        <v>6.6021153867043436</v>
      </c>
      <c r="E13" s="151">
        <v>10.188265297062024</v>
      </c>
      <c r="F13" s="151">
        <v>10.389663341548488</v>
      </c>
    </row>
    <row r="14" spans="1:45" ht="14">
      <c r="A14" s="181" t="s">
        <v>266</v>
      </c>
      <c r="B14" s="150">
        <v>2893104.7</v>
      </c>
      <c r="C14" s="150">
        <v>3168867.83</v>
      </c>
      <c r="D14" s="151">
        <v>9.5317369606430002</v>
      </c>
      <c r="E14" s="151">
        <v>6.8886206190531887</v>
      </c>
      <c r="F14" s="151">
        <v>7.2178466239072385</v>
      </c>
    </row>
    <row r="15" spans="1:45" ht="14">
      <c r="A15" s="182" t="s">
        <v>34</v>
      </c>
      <c r="B15" s="150">
        <v>3539345.19</v>
      </c>
      <c r="C15" s="150">
        <v>1347754.86</v>
      </c>
      <c r="D15" s="151">
        <v>-61.920785126923427</v>
      </c>
      <c r="E15" s="151">
        <v>8.4273501245152751</v>
      </c>
      <c r="F15" s="151">
        <v>3.0698307370255873</v>
      </c>
    </row>
    <row r="16" spans="1:45" ht="14">
      <c r="A16" s="181" t="s">
        <v>274</v>
      </c>
      <c r="B16" s="150">
        <v>2823753.4059370016</v>
      </c>
      <c r="C16" s="150">
        <v>3178105.881872002</v>
      </c>
      <c r="D16" s="151">
        <v>12.54898799555113</v>
      </c>
      <c r="E16" s="151">
        <v>6.7234918719876609</v>
      </c>
      <c r="F16" s="151">
        <v>7.2388884738968633</v>
      </c>
    </row>
    <row r="17" spans="1:6" ht="14">
      <c r="A17" s="181" t="s">
        <v>319</v>
      </c>
      <c r="B17" s="150">
        <v>4407930.730000007</v>
      </c>
      <c r="C17" s="150">
        <v>5075493.1300000111</v>
      </c>
      <c r="D17" s="151">
        <v>15.144575559153651</v>
      </c>
      <c r="E17" s="151">
        <v>10.495493825037242</v>
      </c>
      <c r="F17" s="151">
        <v>11.56063708502319</v>
      </c>
    </row>
    <row r="18" spans="1:6" ht="14">
      <c r="A18" s="181" t="s">
        <v>311</v>
      </c>
      <c r="B18" s="68">
        <v>4591734.9679830512</v>
      </c>
      <c r="C18" s="150">
        <v>4489093.3736186437</v>
      </c>
      <c r="D18" s="151">
        <v>-2.2353553739512422</v>
      </c>
      <c r="E18" s="151">
        <v>10.933140503928387</v>
      </c>
      <c r="F18" s="151">
        <v>10.224972826076398</v>
      </c>
    </row>
    <row r="19" spans="1:6" ht="14">
      <c r="A19" s="181" t="s">
        <v>275</v>
      </c>
      <c r="B19" s="150">
        <v>4429953.47</v>
      </c>
      <c r="C19" s="150">
        <v>5411245.0600000005</v>
      </c>
      <c r="D19" s="151">
        <v>22.151284356492361</v>
      </c>
      <c r="E19" s="151">
        <v>10.547931021953067</v>
      </c>
      <c r="F19" s="151">
        <v>12.325391585503812</v>
      </c>
    </row>
    <row r="20" spans="1:6" ht="14">
      <c r="A20" s="181" t="s">
        <v>267</v>
      </c>
      <c r="B20" s="150">
        <v>880919.75999999989</v>
      </c>
      <c r="C20" s="150">
        <v>930621.09</v>
      </c>
      <c r="D20" s="151">
        <v>5.6419815125954287</v>
      </c>
      <c r="E20" s="151">
        <v>2.0975120680794532</v>
      </c>
      <c r="F20" s="151">
        <v>2.1197098310639779</v>
      </c>
    </row>
    <row r="21" spans="1:6" ht="14">
      <c r="A21" s="181" t="s">
        <v>268</v>
      </c>
      <c r="B21" s="150">
        <v>3609276.0400000047</v>
      </c>
      <c r="C21" s="150">
        <v>3917372.2200000016</v>
      </c>
      <c r="D21" s="151">
        <v>8.5362321026572587</v>
      </c>
      <c r="E21" s="151">
        <v>8.5938588219771912</v>
      </c>
      <c r="F21" s="151">
        <v>8.9227425596715459</v>
      </c>
    </row>
    <row r="22" spans="1:6" ht="14.5" thickBot="1">
      <c r="A22" s="239" t="s">
        <v>269</v>
      </c>
      <c r="B22" s="169">
        <v>2573139.2999999998</v>
      </c>
      <c r="C22" s="169">
        <v>2663895.4099999997</v>
      </c>
      <c r="D22" s="240">
        <v>3.5270577850176954</v>
      </c>
      <c r="E22" s="240">
        <v>6.1267677031101186</v>
      </c>
      <c r="F22" s="240">
        <v>6.0676523992199725</v>
      </c>
    </row>
    <row r="23" spans="1:6" ht="14.5" thickBot="1">
      <c r="A23" s="362" t="s">
        <v>9</v>
      </c>
      <c r="B23" s="398">
        <v>41998316.64408955</v>
      </c>
      <c r="C23" s="398">
        <v>43903230.355490655</v>
      </c>
      <c r="D23" s="403">
        <v>4.5356906267079777</v>
      </c>
      <c r="E23" s="403">
        <v>99.999999999999986</v>
      </c>
      <c r="F23" s="383">
        <v>100</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zoomScaleNormal="100" workbookViewId="0">
      <selection activeCell="F11" sqref="F11"/>
    </sheetView>
  </sheetViews>
  <sheetFormatPr defaultColWidth="9.1796875" defaultRowHeight="12.5"/>
  <cols>
    <col min="1" max="1" width="30" style="111" customWidth="1"/>
    <col min="2" max="3" width="15.453125" style="111" bestFit="1" customWidth="1"/>
    <col min="4" max="4" width="12" style="111" customWidth="1"/>
    <col min="5" max="5" width="9.7265625" style="111" customWidth="1"/>
    <col min="6" max="6" width="12.7265625" style="111" customWidth="1"/>
    <col min="7" max="7" width="9.1796875" style="111"/>
    <col min="8" max="8" width="14" style="259" bestFit="1" customWidth="1"/>
    <col min="9" max="16384" width="9.1796875" style="111"/>
  </cols>
  <sheetData>
    <row r="2" spans="1:8" ht="15.75" customHeight="1">
      <c r="A2" s="517" t="s">
        <v>189</v>
      </c>
      <c r="B2" s="517"/>
      <c r="C2" s="517"/>
      <c r="D2" s="517"/>
      <c r="E2" s="517"/>
      <c r="F2" s="517"/>
    </row>
    <row r="3" spans="1:8" ht="15.5">
      <c r="A3" s="514" t="s">
        <v>190</v>
      </c>
      <c r="B3" s="514"/>
      <c r="C3" s="514"/>
      <c r="D3" s="514"/>
      <c r="E3" s="514"/>
      <c r="F3" s="514"/>
    </row>
    <row r="4" spans="1:8" ht="15.5">
      <c r="A4" s="192"/>
      <c r="B4" s="192"/>
      <c r="C4" s="192"/>
      <c r="D4" s="192"/>
      <c r="E4" s="192"/>
      <c r="F4" s="192"/>
    </row>
    <row r="5" spans="1:8">
      <c r="A5" s="327"/>
      <c r="B5" s="315"/>
      <c r="C5" s="347"/>
      <c r="D5" s="327" t="s">
        <v>50</v>
      </c>
      <c r="E5" s="519" t="s">
        <v>12</v>
      </c>
      <c r="F5" s="520"/>
    </row>
    <row r="6" spans="1:8" ht="14">
      <c r="A6" s="325" t="s">
        <v>273</v>
      </c>
      <c r="B6" s="523" t="s">
        <v>264</v>
      </c>
      <c r="C6" s="524"/>
      <c r="D6" s="327" t="s">
        <v>14</v>
      </c>
      <c r="E6" s="519" t="s">
        <v>14</v>
      </c>
      <c r="F6" s="520"/>
    </row>
    <row r="7" spans="1:8" ht="14">
      <c r="A7" s="380" t="s">
        <v>35</v>
      </c>
      <c r="B7" s="525" t="s">
        <v>265</v>
      </c>
      <c r="C7" s="526"/>
      <c r="D7" s="318" t="s">
        <v>51</v>
      </c>
      <c r="E7" s="515" t="s">
        <v>18</v>
      </c>
      <c r="F7" s="516"/>
    </row>
    <row r="8" spans="1:8">
      <c r="A8" s="318"/>
      <c r="B8" s="315"/>
      <c r="C8" s="347"/>
      <c r="D8" s="318" t="s">
        <v>19</v>
      </c>
      <c r="E8" s="515" t="s">
        <v>19</v>
      </c>
      <c r="F8" s="516"/>
    </row>
    <row r="9" spans="1:8" ht="13" thickBot="1">
      <c r="A9" s="65" t="s">
        <v>462</v>
      </c>
      <c r="B9" s="66">
        <v>2018</v>
      </c>
      <c r="C9" s="225">
        <v>2019</v>
      </c>
      <c r="D9" s="66" t="s">
        <v>387</v>
      </c>
      <c r="E9" s="66">
        <v>2018</v>
      </c>
      <c r="F9" s="225">
        <v>2019</v>
      </c>
    </row>
    <row r="10" spans="1:8" ht="14.5" thickBot="1">
      <c r="A10" s="511" t="s">
        <v>340</v>
      </c>
      <c r="B10" s="511"/>
      <c r="C10" s="511"/>
      <c r="D10" s="511"/>
      <c r="E10" s="511"/>
      <c r="F10" s="511"/>
    </row>
    <row r="11" spans="1:8" ht="14">
      <c r="A11" s="180" t="s">
        <v>325</v>
      </c>
      <c r="B11" s="150">
        <v>1133117.76</v>
      </c>
      <c r="C11" s="150">
        <v>1112847.96</v>
      </c>
      <c r="D11" s="151">
        <v>-1.7888520254064399</v>
      </c>
      <c r="E11" s="151">
        <v>5.3986284968282527</v>
      </c>
      <c r="F11" s="151">
        <v>4.9385102338685023</v>
      </c>
    </row>
    <row r="12" spans="1:8" ht="14">
      <c r="A12" s="181" t="s">
        <v>42</v>
      </c>
      <c r="B12" s="150">
        <v>1350975.45</v>
      </c>
      <c r="C12" s="150">
        <v>1851536.2200000002</v>
      </c>
      <c r="D12" s="151">
        <v>37.051803569043408</v>
      </c>
      <c r="E12" s="151">
        <v>6.4365901059439512</v>
      </c>
      <c r="F12" s="151">
        <v>8.2166036147904737</v>
      </c>
    </row>
    <row r="13" spans="1:8" ht="16.5" customHeight="1">
      <c r="A13" s="181" t="s">
        <v>322</v>
      </c>
      <c r="B13" s="150">
        <v>1813362.65</v>
      </c>
      <c r="C13" s="150">
        <v>2309078.0600000005</v>
      </c>
      <c r="D13" s="151">
        <v>27.336804913236779</v>
      </c>
      <c r="E13" s="151">
        <v>8.6395885961349652</v>
      </c>
      <c r="F13" s="151">
        <v>10.247047251729905</v>
      </c>
    </row>
    <row r="14" spans="1:8" s="112" customFormat="1" ht="14">
      <c r="A14" s="181" t="s">
        <v>266</v>
      </c>
      <c r="B14" s="152">
        <v>1390260.17</v>
      </c>
      <c r="C14" s="152">
        <v>1722607.97</v>
      </c>
      <c r="D14" s="151">
        <v>23.905439224371939</v>
      </c>
      <c r="E14" s="151">
        <v>6.6237583036094065</v>
      </c>
      <c r="F14" s="151">
        <v>7.6444558417382069</v>
      </c>
      <c r="H14" s="268"/>
    </row>
    <row r="15" spans="1:8" s="112" customFormat="1" ht="14">
      <c r="A15" s="182" t="s">
        <v>34</v>
      </c>
      <c r="B15" s="152">
        <v>1946027.4099999997</v>
      </c>
      <c r="C15" s="152">
        <v>692128.59</v>
      </c>
      <c r="D15" s="151">
        <v>-64.433769717560139</v>
      </c>
      <c r="E15" s="151">
        <v>9.2716568410637876</v>
      </c>
      <c r="F15" s="151">
        <v>3.0714744940252006</v>
      </c>
      <c r="H15" s="268"/>
    </row>
    <row r="16" spans="1:8" ht="14">
      <c r="A16" s="181" t="s">
        <v>274</v>
      </c>
      <c r="B16" s="150">
        <v>1520397.99</v>
      </c>
      <c r="C16" s="150">
        <v>1555532.96</v>
      </c>
      <c r="D16" s="151">
        <v>2.3109061068937509</v>
      </c>
      <c r="E16" s="151">
        <v>7.2437871906044409</v>
      </c>
      <c r="F16" s="151">
        <v>6.9030233402950785</v>
      </c>
    </row>
    <row r="17" spans="1:8" s="63" customFormat="1" ht="14">
      <c r="A17" s="181" t="s">
        <v>319</v>
      </c>
      <c r="B17" s="150">
        <v>918470.39</v>
      </c>
      <c r="C17" s="150">
        <v>1430986.79</v>
      </c>
      <c r="D17" s="151">
        <v>55.801080315719261</v>
      </c>
      <c r="E17" s="151">
        <v>4.3759621426699367</v>
      </c>
      <c r="F17" s="151">
        <v>6.350322021478692</v>
      </c>
      <c r="H17" s="76"/>
    </row>
    <row r="18" spans="1:8" ht="14">
      <c r="A18" s="181" t="s">
        <v>311</v>
      </c>
      <c r="B18" s="150">
        <v>1102717</v>
      </c>
      <c r="C18" s="150">
        <v>1308643</v>
      </c>
      <c r="D18" s="151">
        <v>18.67441963803951</v>
      </c>
      <c r="E18" s="151">
        <v>5.2537870557575239</v>
      </c>
      <c r="F18" s="151">
        <v>5.8073942535513821</v>
      </c>
    </row>
    <row r="19" spans="1:8" ht="14">
      <c r="A19" s="181" t="s">
        <v>275</v>
      </c>
      <c r="B19" s="150">
        <v>2308947.13</v>
      </c>
      <c r="C19" s="150">
        <v>1963638.12</v>
      </c>
      <c r="D19" s="151">
        <v>-14.955258416852523</v>
      </c>
      <c r="E19" s="151">
        <v>11.000752272815676</v>
      </c>
      <c r="F19" s="151">
        <v>8.7140807188380958</v>
      </c>
    </row>
    <row r="20" spans="1:8" ht="14">
      <c r="A20" s="181" t="s">
        <v>267</v>
      </c>
      <c r="B20" s="150">
        <v>477771.59</v>
      </c>
      <c r="C20" s="150">
        <v>411459.74</v>
      </c>
      <c r="D20" s="151">
        <v>-13.879404173027543</v>
      </c>
      <c r="E20" s="151">
        <v>2.2762959083343151</v>
      </c>
      <c r="F20" s="151">
        <v>1.8259440730923147</v>
      </c>
    </row>
    <row r="21" spans="1:8" ht="14">
      <c r="A21" s="181" t="s">
        <v>268</v>
      </c>
      <c r="B21" s="150">
        <v>1312129.6301000002</v>
      </c>
      <c r="C21" s="150">
        <v>1908640.88</v>
      </c>
      <c r="D21" s="151">
        <v>45.461304753444097</v>
      </c>
      <c r="E21" s="151">
        <v>6.2515130047829937</v>
      </c>
      <c r="F21" s="151">
        <v>8.4700182392029415</v>
      </c>
    </row>
    <row r="22" spans="1:8" ht="14">
      <c r="A22" s="181" t="s">
        <v>269</v>
      </c>
      <c r="B22" s="150">
        <v>1909798</v>
      </c>
      <c r="C22" s="150">
        <v>1744521</v>
      </c>
      <c r="D22" s="151">
        <v>-8.654161330151144</v>
      </c>
      <c r="E22" s="151">
        <v>9.0990453684051378</v>
      </c>
      <c r="F22" s="151">
        <v>7.7416997841273067</v>
      </c>
    </row>
    <row r="23" spans="1:8" ht="14.5" thickBot="1">
      <c r="A23" s="239" t="s">
        <v>270</v>
      </c>
      <c r="B23" s="238">
        <v>3805017.88</v>
      </c>
      <c r="C23" s="238">
        <v>4522461</v>
      </c>
      <c r="D23" s="151">
        <v>18.855183934115981</v>
      </c>
      <c r="E23" s="151">
        <v>18.128634713049614</v>
      </c>
      <c r="F23" s="151">
        <v>20.069426133261892</v>
      </c>
    </row>
    <row r="24" spans="1:8" ht="14.5" thickBot="1">
      <c r="A24" s="362" t="s">
        <v>9</v>
      </c>
      <c r="B24" s="398">
        <v>20988993.050099999</v>
      </c>
      <c r="C24" s="398">
        <v>22534082.290000003</v>
      </c>
      <c r="D24" s="403">
        <v>7.3614262304624534</v>
      </c>
      <c r="E24" s="403">
        <v>100</v>
      </c>
      <c r="F24" s="383">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7" zoomScaleNormal="100" workbookViewId="0">
      <selection activeCell="G10" sqref="G10"/>
    </sheetView>
  </sheetViews>
  <sheetFormatPr defaultColWidth="9.1796875" defaultRowHeight="12.5"/>
  <cols>
    <col min="1" max="1" width="22" style="153" bestFit="1" customWidth="1"/>
    <col min="2" max="2" width="12.453125" style="153" bestFit="1" customWidth="1"/>
    <col min="3" max="5" width="11.26953125" style="153" bestFit="1" customWidth="1"/>
    <col min="6" max="6" width="9.54296875" style="153" bestFit="1" customWidth="1"/>
    <col min="7" max="7" width="12.453125" style="153" bestFit="1" customWidth="1"/>
    <col min="8" max="16384" width="9.179687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17" t="s">
        <v>191</v>
      </c>
      <c r="B2" s="517"/>
      <c r="C2" s="517"/>
      <c r="D2" s="517"/>
      <c r="E2" s="517"/>
      <c r="F2" s="517"/>
      <c r="G2" s="517"/>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5">
      <c r="A3" s="111"/>
      <c r="B3" s="514" t="s">
        <v>192</v>
      </c>
      <c r="C3" s="514"/>
      <c r="D3" s="514"/>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 thickBot="1">
      <c r="A4" s="28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
      <c r="A5" s="419"/>
      <c r="B5" s="539" t="s">
        <v>277</v>
      </c>
      <c r="C5" s="539" t="s">
        <v>124</v>
      </c>
      <c r="D5" s="539" t="s">
        <v>124</v>
      </c>
      <c r="E5" s="539" t="s">
        <v>124</v>
      </c>
      <c r="F5" s="539"/>
      <c r="G5" s="539" t="s">
        <v>124</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4.5" thickBot="1">
      <c r="A6" s="404"/>
      <c r="B6" s="540" t="s">
        <v>265</v>
      </c>
      <c r="C6" s="540"/>
      <c r="D6" s="540"/>
      <c r="E6" s="540"/>
      <c r="F6" s="540"/>
      <c r="G6" s="540"/>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40" thickBot="1">
      <c r="A7" s="420" t="s">
        <v>280</v>
      </c>
      <c r="B7" s="421" t="s">
        <v>261</v>
      </c>
      <c r="C7" s="422" t="s">
        <v>281</v>
      </c>
      <c r="D7" s="423" t="s">
        <v>168</v>
      </c>
      <c r="E7" s="423" t="s">
        <v>176</v>
      </c>
      <c r="F7" s="423" t="s">
        <v>292</v>
      </c>
      <c r="G7" s="422" t="s">
        <v>123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41" t="s">
        <v>462</v>
      </c>
      <c r="B8" s="541"/>
      <c r="C8" s="541"/>
      <c r="D8" s="541"/>
      <c r="E8" s="541"/>
      <c r="F8" s="541"/>
      <c r="G8" s="436">
        <v>2019</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4.5" thickBot="1">
      <c r="A9" s="511" t="s">
        <v>350</v>
      </c>
      <c r="B9" s="511"/>
      <c r="C9" s="511"/>
      <c r="D9" s="511"/>
      <c r="E9" s="511"/>
      <c r="F9" s="511"/>
      <c r="G9" s="5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4">
      <c r="A10" s="180" t="s">
        <v>325</v>
      </c>
      <c r="B10" s="430">
        <v>4337598.46</v>
      </c>
      <c r="C10" s="430">
        <v>209436.77</v>
      </c>
      <c r="D10" s="430">
        <v>753096.44</v>
      </c>
      <c r="E10" s="430">
        <v>151194.82</v>
      </c>
      <c r="F10" s="430">
        <v>0</v>
      </c>
      <c r="G10" s="430">
        <v>5451326.4900000002</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4">
      <c r="A11" s="181" t="s">
        <v>42</v>
      </c>
      <c r="B11" s="430">
        <v>2762876.59</v>
      </c>
      <c r="C11" s="430">
        <v>138472.00000000003</v>
      </c>
      <c r="D11" s="430">
        <v>414349.74999999994</v>
      </c>
      <c r="E11" s="430">
        <v>314638.43999999994</v>
      </c>
      <c r="F11" s="430">
        <v>77720.399999999994</v>
      </c>
      <c r="G11" s="430">
        <v>3708057.1799999997</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322</v>
      </c>
      <c r="B12" s="430">
        <v>3508469.09</v>
      </c>
      <c r="C12" s="430">
        <v>198822.01</v>
      </c>
      <c r="D12" s="430">
        <v>607436.93999999994</v>
      </c>
      <c r="E12" s="430">
        <v>244856.03999999998</v>
      </c>
      <c r="F12" s="430">
        <v>1813.75</v>
      </c>
      <c r="G12" s="430">
        <v>4561397.8299999991</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4">
      <c r="A13" s="181" t="s">
        <v>266</v>
      </c>
      <c r="B13" s="430">
        <v>2119257.87</v>
      </c>
      <c r="C13" s="430">
        <v>127754.59</v>
      </c>
      <c r="D13" s="430">
        <v>353541.83</v>
      </c>
      <c r="E13" s="430">
        <v>568313.54</v>
      </c>
      <c r="F13" s="430">
        <v>0</v>
      </c>
      <c r="G13" s="430">
        <v>3168867.83</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4">
      <c r="A14" s="182" t="s">
        <v>34</v>
      </c>
      <c r="B14" s="430">
        <v>1077244.97</v>
      </c>
      <c r="C14" s="430">
        <v>65872.2</v>
      </c>
      <c r="D14" s="430">
        <v>128004.09000000001</v>
      </c>
      <c r="E14" s="430">
        <v>76633.600000000006</v>
      </c>
      <c r="F14" s="430">
        <v>0</v>
      </c>
      <c r="G14" s="430">
        <v>1347754.86</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4">
      <c r="A15" s="181" t="s">
        <v>274</v>
      </c>
      <c r="B15" s="430">
        <v>2439771.4425000022</v>
      </c>
      <c r="C15" s="430">
        <v>146068.11845000001</v>
      </c>
      <c r="D15" s="430">
        <v>446566.5</v>
      </c>
      <c r="E15" s="430">
        <v>145394.64092200002</v>
      </c>
      <c r="F15" s="430">
        <v>305.18</v>
      </c>
      <c r="G15" s="43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4">
      <c r="A16" s="181" t="s">
        <v>319</v>
      </c>
      <c r="B16" s="150">
        <v>3765223.5400000117</v>
      </c>
      <c r="C16" s="150">
        <v>221922.6499999997</v>
      </c>
      <c r="D16" s="150">
        <v>710379.98</v>
      </c>
      <c r="E16" s="150">
        <v>377544.94</v>
      </c>
      <c r="F16" s="150">
        <v>422.02</v>
      </c>
      <c r="G16" s="430">
        <v>5075493.1300000111</v>
      </c>
    </row>
    <row r="17" spans="1:137" ht="14">
      <c r="A17" s="181" t="s">
        <v>311</v>
      </c>
      <c r="B17" s="150">
        <v>3212504.9077966101</v>
      </c>
      <c r="C17" s="150">
        <v>228674.1258220335</v>
      </c>
      <c r="D17" s="150">
        <v>604721.65</v>
      </c>
      <c r="E17" s="150">
        <v>443067.95999999996</v>
      </c>
      <c r="F17" s="150">
        <v>124.72999999999999</v>
      </c>
      <c r="G17" s="430">
        <v>4489093.3736186437</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4">
      <c r="A18" s="181" t="s">
        <v>275</v>
      </c>
      <c r="B18" s="430">
        <v>3621225.1900000004</v>
      </c>
      <c r="C18" s="430">
        <v>192916.21000000002</v>
      </c>
      <c r="D18" s="430">
        <v>657399.13</v>
      </c>
      <c r="E18" s="430">
        <v>849415.98</v>
      </c>
      <c r="F18" s="430">
        <v>90288.55</v>
      </c>
      <c r="G18" s="430">
        <v>5411245.0599999996</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4">
      <c r="A19" s="181" t="s">
        <v>267</v>
      </c>
      <c r="B19" s="430">
        <v>747100.5</v>
      </c>
      <c r="C19" s="430">
        <v>44289.520000000004</v>
      </c>
      <c r="D19" s="430">
        <v>41035.94</v>
      </c>
      <c r="E19" s="430">
        <v>98195.130000000019</v>
      </c>
      <c r="F19" s="430">
        <v>0</v>
      </c>
      <c r="G19" s="430">
        <v>930621.09</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4">
      <c r="A20" s="181" t="s">
        <v>268</v>
      </c>
      <c r="B20" s="430">
        <v>2824573.9300000016</v>
      </c>
      <c r="C20" s="430">
        <v>128738.40000000002</v>
      </c>
      <c r="D20" s="430">
        <v>496172.7</v>
      </c>
      <c r="E20" s="430">
        <v>456236.79999999987</v>
      </c>
      <c r="F20" s="430">
        <v>11650.390000000003</v>
      </c>
      <c r="G20" s="430">
        <v>3917372.2200000016</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4.5" thickBot="1">
      <c r="A21" s="239" t="s">
        <v>269</v>
      </c>
      <c r="B21" s="238">
        <v>2059343.6700000002</v>
      </c>
      <c r="C21" s="238">
        <v>118109.29</v>
      </c>
      <c r="D21" s="238">
        <v>354221.87000000005</v>
      </c>
      <c r="E21" s="238">
        <v>131470.57999999999</v>
      </c>
      <c r="F21" s="238">
        <v>750</v>
      </c>
      <c r="G21" s="430">
        <v>2663895.41</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4.5" thickBot="1">
      <c r="A22" s="362" t="s">
        <v>123</v>
      </c>
      <c r="B22" s="398">
        <v>32475190.160296634</v>
      </c>
      <c r="C22" s="398">
        <v>1821075.8842720333</v>
      </c>
      <c r="D22" s="398">
        <v>5566926.8200000003</v>
      </c>
      <c r="E22" s="398">
        <v>3856962.4709219993</v>
      </c>
      <c r="F22" s="398">
        <v>183075.02000000002</v>
      </c>
      <c r="G22" s="359">
        <v>43903230.355490655</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zoomScaleNormal="100" workbookViewId="0">
      <selection activeCell="D11" sqref="D11"/>
    </sheetView>
  </sheetViews>
  <sheetFormatPr defaultColWidth="9.1796875" defaultRowHeight="11.5"/>
  <cols>
    <col min="1" max="1" width="31" style="63" customWidth="1"/>
    <col min="2" max="2" width="12.54296875" style="63" customWidth="1"/>
    <col min="3" max="3" width="12.453125" style="63" customWidth="1"/>
    <col min="4" max="4" width="12.7265625" style="63" customWidth="1"/>
    <col min="5" max="5" width="12.453125" style="63" customWidth="1"/>
    <col min="6" max="6" width="11.453125" style="63" customWidth="1"/>
    <col min="7" max="16384" width="9.1796875" style="63"/>
  </cols>
  <sheetData>
    <row r="2" spans="1:45" s="60" customFormat="1" ht="14.25" customHeight="1">
      <c r="A2" s="517" t="s">
        <v>193</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14" t="s">
        <v>194</v>
      </c>
      <c r="B3" s="514"/>
      <c r="C3" s="514"/>
      <c r="D3" s="514"/>
      <c r="E3" s="514"/>
      <c r="F3" s="514"/>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7"/>
      <c r="B5" s="315"/>
      <c r="C5" s="347"/>
      <c r="D5" s="327" t="s">
        <v>50</v>
      </c>
      <c r="E5" s="519" t="s">
        <v>12</v>
      </c>
      <c r="F5" s="520"/>
    </row>
    <row r="6" spans="1:45" ht="12" customHeight="1">
      <c r="A6" s="325" t="s">
        <v>273</v>
      </c>
      <c r="B6" s="523" t="s">
        <v>264</v>
      </c>
      <c r="C6" s="524"/>
      <c r="D6" s="327" t="s">
        <v>14</v>
      </c>
      <c r="E6" s="519" t="s">
        <v>14</v>
      </c>
      <c r="F6" s="520"/>
    </row>
    <row r="7" spans="1:45" ht="12" customHeight="1">
      <c r="A7" s="380" t="s">
        <v>35</v>
      </c>
      <c r="B7" s="525" t="s">
        <v>265</v>
      </c>
      <c r="C7" s="526"/>
      <c r="D7" s="318" t="s">
        <v>51</v>
      </c>
      <c r="E7" s="515" t="s">
        <v>18</v>
      </c>
      <c r="F7" s="516"/>
    </row>
    <row r="8" spans="1:45" ht="12" customHeight="1">
      <c r="A8" s="318"/>
      <c r="B8" s="315"/>
      <c r="C8" s="347"/>
      <c r="D8" s="318" t="s">
        <v>19</v>
      </c>
      <c r="E8" s="515" t="s">
        <v>19</v>
      </c>
      <c r="F8" s="516"/>
    </row>
    <row r="9" spans="1:45" ht="12" thickBot="1">
      <c r="A9" s="65" t="s">
        <v>462</v>
      </c>
      <c r="B9" s="66">
        <v>2018</v>
      </c>
      <c r="C9" s="225">
        <v>2019</v>
      </c>
      <c r="D9" s="66" t="s">
        <v>387</v>
      </c>
      <c r="E9" s="66">
        <v>2018</v>
      </c>
      <c r="F9" s="225">
        <v>2019</v>
      </c>
    </row>
    <row r="10" spans="1:45" ht="14.5" thickBot="1">
      <c r="A10" s="511" t="s">
        <v>339</v>
      </c>
      <c r="B10" s="511"/>
      <c r="C10" s="511"/>
      <c r="D10" s="511"/>
      <c r="E10" s="511"/>
      <c r="F10" s="511"/>
    </row>
    <row r="11" spans="1:45" ht="14">
      <c r="A11" s="180" t="s">
        <v>325</v>
      </c>
      <c r="B11" s="150">
        <v>3170489.45</v>
      </c>
      <c r="C11" s="150">
        <v>4337598.46</v>
      </c>
      <c r="D11" s="151">
        <v>36.811635187746795</v>
      </c>
      <c r="E11" s="151">
        <v>10.097344462852563</v>
      </c>
      <c r="F11" s="151">
        <v>13.356652997533608</v>
      </c>
    </row>
    <row r="12" spans="1:45" ht="14">
      <c r="A12" s="181" t="s">
        <v>42</v>
      </c>
      <c r="B12" s="150">
        <v>2926574.5199999912</v>
      </c>
      <c r="C12" s="150">
        <v>2762876.59</v>
      </c>
      <c r="D12" s="151">
        <v>-5.5934994609326383</v>
      </c>
      <c r="E12" s="151">
        <v>9.3205265277407889</v>
      </c>
      <c r="F12" s="151">
        <v>8.5076533081485213</v>
      </c>
    </row>
    <row r="13" spans="1:45" ht="14">
      <c r="A13" s="181" t="s">
        <v>322</v>
      </c>
      <c r="B13" s="152">
        <v>3284742.6499999994</v>
      </c>
      <c r="C13" s="150">
        <v>3508469.09</v>
      </c>
      <c r="D13" s="151">
        <v>6.8110797051330829</v>
      </c>
      <c r="E13" s="151">
        <v>10.461216960956342</v>
      </c>
      <c r="F13" s="151">
        <v>10.803536708121781</v>
      </c>
    </row>
    <row r="14" spans="1:45" ht="14">
      <c r="A14" s="181" t="s">
        <v>266</v>
      </c>
      <c r="B14" s="150">
        <v>1957768.45</v>
      </c>
      <c r="C14" s="150">
        <v>2119257.87</v>
      </c>
      <c r="D14" s="151">
        <v>8.2486475864906428</v>
      </c>
      <c r="E14" s="151">
        <v>6.2350822262332217</v>
      </c>
      <c r="F14" s="151">
        <v>6.5257750902747675</v>
      </c>
    </row>
    <row r="15" spans="1:45" ht="14">
      <c r="A15" s="182" t="s">
        <v>34</v>
      </c>
      <c r="B15" s="150">
        <v>2730714.57</v>
      </c>
      <c r="C15" s="150">
        <v>1077244.97</v>
      </c>
      <c r="D15" s="151">
        <v>-60.550803008312947</v>
      </c>
      <c r="E15" s="151">
        <v>8.6967536331087025</v>
      </c>
      <c r="F15" s="151">
        <v>3.3171321389736255</v>
      </c>
    </row>
    <row r="16" spans="1:45" ht="14">
      <c r="A16" s="181" t="s">
        <v>274</v>
      </c>
      <c r="B16" s="150">
        <v>2168738.1625000015</v>
      </c>
      <c r="C16" s="150">
        <v>2439771.4425000022</v>
      </c>
      <c r="D16" s="151">
        <v>12.497279970744302</v>
      </c>
      <c r="E16" s="151">
        <v>6.9069765478943417</v>
      </c>
      <c r="F16" s="151">
        <v>7.51272411480074</v>
      </c>
    </row>
    <row r="17" spans="1:6" ht="14">
      <c r="A17" s="181" t="s">
        <v>319</v>
      </c>
      <c r="B17" s="150">
        <v>3350846.460000006</v>
      </c>
      <c r="C17" s="150">
        <v>3765223.5400000117</v>
      </c>
      <c r="D17" s="151">
        <v>12.366340414177168</v>
      </c>
      <c r="E17" s="151">
        <v>10.671743742515899</v>
      </c>
      <c r="F17" s="151">
        <v>11.594153941562691</v>
      </c>
    </row>
    <row r="18" spans="1:6" ht="14">
      <c r="A18" s="181" t="s">
        <v>311</v>
      </c>
      <c r="B18" s="150">
        <v>3473987.5595762711</v>
      </c>
      <c r="C18" s="150">
        <v>3212504.9077966101</v>
      </c>
      <c r="D18" s="151">
        <v>-7.5268735795805402</v>
      </c>
      <c r="E18" s="151">
        <v>11.063922338144398</v>
      </c>
      <c r="F18" s="151">
        <v>9.8921819762710399</v>
      </c>
    </row>
    <row r="19" spans="1:6" ht="14">
      <c r="A19" s="181" t="s">
        <v>275</v>
      </c>
      <c r="B19" s="150">
        <v>2995088.3600000003</v>
      </c>
      <c r="C19" s="150">
        <v>3621225.1900000004</v>
      </c>
      <c r="D19" s="151">
        <v>20.905454355276511</v>
      </c>
      <c r="E19" s="151">
        <v>9.5387287497834645</v>
      </c>
      <c r="F19" s="151">
        <v>11.150743604966541</v>
      </c>
    </row>
    <row r="20" spans="1:6" ht="14">
      <c r="A20" s="181" t="s">
        <v>267</v>
      </c>
      <c r="B20" s="150">
        <v>661189.62</v>
      </c>
      <c r="C20" s="150">
        <v>747100.5</v>
      </c>
      <c r="D20" s="151">
        <v>12.993380023116519</v>
      </c>
      <c r="E20" s="151">
        <v>2.1057503750414908</v>
      </c>
      <c r="F20" s="151">
        <v>2.3005269447610091</v>
      </c>
    </row>
    <row r="21" spans="1:6" ht="14">
      <c r="A21" s="181" t="s">
        <v>268</v>
      </c>
      <c r="B21" s="150">
        <v>2665915.2500000051</v>
      </c>
      <c r="C21" s="150">
        <v>2824573.9300000016</v>
      </c>
      <c r="D21" s="151">
        <v>5.9513774865872504</v>
      </c>
      <c r="E21" s="151">
        <v>8.4903813788188938</v>
      </c>
      <c r="F21" s="151">
        <v>8.697636306540419</v>
      </c>
    </row>
    <row r="22" spans="1:6" ht="14.5" thickBot="1">
      <c r="A22" s="239" t="s">
        <v>269</v>
      </c>
      <c r="B22" s="238">
        <v>2013185.23</v>
      </c>
      <c r="C22" s="238">
        <v>2059343.6700000002</v>
      </c>
      <c r="D22" s="151">
        <v>2.2928064100688816</v>
      </c>
      <c r="E22" s="240">
        <v>6.4115730569098917</v>
      </c>
      <c r="F22" s="240">
        <v>6.3412828680452282</v>
      </c>
    </row>
    <row r="23" spans="1:6" ht="14.5" thickBot="1">
      <c r="A23" s="372" t="s">
        <v>9</v>
      </c>
      <c r="B23" s="398">
        <v>31399240.282076273</v>
      </c>
      <c r="C23" s="398">
        <v>32475190.160296634</v>
      </c>
      <c r="D23" s="403">
        <v>3.4266748766993205</v>
      </c>
      <c r="E23" s="403">
        <v>100</v>
      </c>
      <c r="F23" s="383">
        <v>99.999999999999972</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zoomScaleNormal="100" workbookViewId="0">
      <selection activeCell="E11" sqref="E11"/>
    </sheetView>
  </sheetViews>
  <sheetFormatPr defaultColWidth="9.1796875" defaultRowHeight="12.5"/>
  <cols>
    <col min="1" max="1" width="30.7265625" style="111" customWidth="1"/>
    <col min="2" max="2" width="12.453125" style="111" bestFit="1" customWidth="1"/>
    <col min="3" max="3" width="12.81640625" style="111" customWidth="1"/>
    <col min="4" max="4" width="14.453125" style="111" customWidth="1"/>
    <col min="5" max="5" width="13.54296875" style="111" customWidth="1"/>
    <col min="6" max="6" width="10.1796875" style="111" customWidth="1"/>
    <col min="7" max="16384" width="9.1796875" style="111"/>
  </cols>
  <sheetData>
    <row r="2" spans="1:6" ht="15.75" customHeight="1">
      <c r="A2" s="517" t="s">
        <v>195</v>
      </c>
      <c r="B2" s="517"/>
      <c r="C2" s="517"/>
      <c r="D2" s="517"/>
      <c r="E2" s="517"/>
      <c r="F2" s="517"/>
    </row>
    <row r="3" spans="1:6" ht="15.5">
      <c r="A3" s="514" t="s">
        <v>196</v>
      </c>
      <c r="B3" s="514"/>
      <c r="C3" s="514"/>
      <c r="D3" s="514"/>
      <c r="E3" s="514"/>
      <c r="F3" s="514"/>
    </row>
    <row r="4" spans="1:6" ht="9" customHeight="1"/>
    <row r="5" spans="1:6" ht="18" customHeight="1">
      <c r="A5" s="327"/>
      <c r="B5" s="315"/>
      <c r="C5" s="347"/>
      <c r="D5" s="327" t="s">
        <v>50</v>
      </c>
      <c r="E5" s="519" t="s">
        <v>12</v>
      </c>
      <c r="F5" s="520"/>
    </row>
    <row r="6" spans="1:6" ht="14">
      <c r="A6" s="325" t="s">
        <v>273</v>
      </c>
      <c r="B6" s="523" t="s">
        <v>264</v>
      </c>
      <c r="C6" s="524"/>
      <c r="D6" s="327" t="s">
        <v>14</v>
      </c>
      <c r="E6" s="519" t="s">
        <v>14</v>
      </c>
      <c r="F6" s="520"/>
    </row>
    <row r="7" spans="1:6" ht="14">
      <c r="A7" s="380" t="s">
        <v>35</v>
      </c>
      <c r="B7" s="525" t="s">
        <v>265</v>
      </c>
      <c r="C7" s="526"/>
      <c r="D7" s="318" t="s">
        <v>51</v>
      </c>
      <c r="E7" s="515" t="s">
        <v>18</v>
      </c>
      <c r="F7" s="516"/>
    </row>
    <row r="8" spans="1:6">
      <c r="A8" s="318"/>
      <c r="B8" s="315"/>
      <c r="C8" s="347"/>
      <c r="D8" s="318" t="s">
        <v>19</v>
      </c>
      <c r="E8" s="515" t="s">
        <v>19</v>
      </c>
      <c r="F8" s="516"/>
    </row>
    <row r="9" spans="1:6" ht="13" thickBot="1">
      <c r="A9" s="65" t="s">
        <v>462</v>
      </c>
      <c r="B9" s="66">
        <v>2018</v>
      </c>
      <c r="C9" s="225">
        <v>2019</v>
      </c>
      <c r="D9" s="66" t="s">
        <v>387</v>
      </c>
      <c r="E9" s="66">
        <v>2018</v>
      </c>
      <c r="F9" s="225">
        <v>2019</v>
      </c>
    </row>
    <row r="10" spans="1:6" ht="14.5" thickBot="1">
      <c r="A10" s="511" t="s">
        <v>351</v>
      </c>
      <c r="B10" s="511"/>
      <c r="C10" s="511"/>
      <c r="D10" s="511"/>
      <c r="E10" s="511"/>
      <c r="F10" s="511"/>
    </row>
    <row r="11" spans="1:6" ht="14">
      <c r="A11" s="180" t="s">
        <v>325</v>
      </c>
      <c r="B11" s="150">
        <v>1082063.3599999999</v>
      </c>
      <c r="C11" s="150">
        <v>1072685.46</v>
      </c>
      <c r="D11" s="151">
        <v>-0.86666828825993081</v>
      </c>
      <c r="E11" s="151">
        <v>7.2526632156481652</v>
      </c>
      <c r="F11" s="151">
        <v>6.8743088240424592</v>
      </c>
    </row>
    <row r="12" spans="1:6" ht="14">
      <c r="A12" s="181" t="s">
        <v>42</v>
      </c>
      <c r="B12" s="150">
        <v>1151692.71</v>
      </c>
      <c r="C12" s="150">
        <v>1644171.5899999999</v>
      </c>
      <c r="D12" s="151">
        <v>42.761309134274185</v>
      </c>
      <c r="E12" s="151">
        <v>7.7193625274837432</v>
      </c>
      <c r="F12" s="151">
        <v>10.536679847769093</v>
      </c>
    </row>
    <row r="13" spans="1:6" ht="14">
      <c r="A13" s="181" t="s">
        <v>322</v>
      </c>
      <c r="B13" s="152">
        <v>1548359.51</v>
      </c>
      <c r="C13" s="152">
        <v>2060998.01</v>
      </c>
      <c r="D13" s="151">
        <v>33.108493001086025</v>
      </c>
      <c r="E13" s="151">
        <v>10.37807070999615</v>
      </c>
      <c r="F13" s="151">
        <v>13.207913535508304</v>
      </c>
    </row>
    <row r="14" spans="1:6" s="112" customFormat="1" ht="14">
      <c r="A14" s="181" t="s">
        <v>266</v>
      </c>
      <c r="B14" s="150">
        <v>1042165.6900000001</v>
      </c>
      <c r="C14" s="150">
        <v>1397811.0500000003</v>
      </c>
      <c r="D14" s="151">
        <v>34.125606265161167</v>
      </c>
      <c r="E14" s="151">
        <v>6.9852441584137832</v>
      </c>
      <c r="F14" s="151">
        <v>8.9578773961931564</v>
      </c>
    </row>
    <row r="15" spans="1:6" s="112" customFormat="1" ht="14">
      <c r="A15" s="182" t="s">
        <v>34</v>
      </c>
      <c r="B15" s="152">
        <v>1830267.3900000001</v>
      </c>
      <c r="C15" s="152">
        <v>597954.84</v>
      </c>
      <c r="D15" s="151">
        <v>-67.329645751924815</v>
      </c>
      <c r="E15" s="151">
        <v>12.267593067982062</v>
      </c>
      <c r="F15" s="151">
        <v>3.8319958517857575</v>
      </c>
    </row>
    <row r="16" spans="1:6" s="112" customFormat="1" ht="14">
      <c r="A16" s="181" t="s">
        <v>274</v>
      </c>
      <c r="B16" s="150">
        <v>1391643.77</v>
      </c>
      <c r="C16" s="150">
        <v>1399643.6300000001</v>
      </c>
      <c r="D16" s="151">
        <v>0.57484969734749036</v>
      </c>
      <c r="E16" s="151">
        <v>9.3276641212257072</v>
      </c>
      <c r="F16" s="151">
        <v>8.9696214920483968</v>
      </c>
    </row>
    <row r="17" spans="1:6" s="63" customFormat="1" ht="14">
      <c r="A17" s="181" t="s">
        <v>319</v>
      </c>
      <c r="B17" s="150">
        <v>819390.48</v>
      </c>
      <c r="C17" s="152">
        <v>1197395.58</v>
      </c>
      <c r="D17" s="151">
        <v>46.132473982367969</v>
      </c>
      <c r="E17" s="151">
        <v>5.4920658190924181</v>
      </c>
      <c r="F17" s="151">
        <v>7.6735140993366686</v>
      </c>
    </row>
    <row r="18" spans="1:6" ht="14">
      <c r="A18" s="181" t="s">
        <v>311</v>
      </c>
      <c r="B18" s="152">
        <v>898841</v>
      </c>
      <c r="C18" s="150">
        <v>1074210</v>
      </c>
      <c r="D18" s="151">
        <v>19.510569722564952</v>
      </c>
      <c r="E18" s="151">
        <v>6.024592734954461</v>
      </c>
      <c r="F18" s="151">
        <v>6.884078844393632</v>
      </c>
    </row>
    <row r="19" spans="1:6" ht="14">
      <c r="A19" s="181" t="s">
        <v>275</v>
      </c>
      <c r="B19" s="152">
        <v>1800998.15</v>
      </c>
      <c r="C19" s="152">
        <v>1521972.9</v>
      </c>
      <c r="D19" s="151">
        <v>-15.492811583398902</v>
      </c>
      <c r="E19" s="151">
        <v>12.071412374553924</v>
      </c>
      <c r="F19" s="151">
        <v>9.7535690811204745</v>
      </c>
    </row>
    <row r="20" spans="1:6" ht="14">
      <c r="A20" s="181" t="s">
        <v>267</v>
      </c>
      <c r="B20" s="150">
        <v>423029.51</v>
      </c>
      <c r="C20" s="150">
        <v>335376.78000000003</v>
      </c>
      <c r="D20" s="151">
        <v>-20.720240060793859</v>
      </c>
      <c r="E20" s="151">
        <v>2.8354074998996994</v>
      </c>
      <c r="F20" s="151">
        <v>2.1492633620045032</v>
      </c>
    </row>
    <row r="21" spans="1:6" ht="14">
      <c r="A21" s="181" t="s">
        <v>268</v>
      </c>
      <c r="B21" s="150">
        <v>1118250.7501000001</v>
      </c>
      <c r="C21" s="150">
        <v>1653176.53</v>
      </c>
      <c r="D21" s="151">
        <v>47.835941970274916</v>
      </c>
      <c r="E21" s="151">
        <v>7.4952136639403824</v>
      </c>
      <c r="F21" s="151">
        <v>10.594388039788379</v>
      </c>
    </row>
    <row r="22" spans="1:6" ht="14.5" thickBot="1">
      <c r="A22" s="239" t="s">
        <v>269</v>
      </c>
      <c r="B22" s="238">
        <v>1812829</v>
      </c>
      <c r="C22" s="238">
        <v>1648870</v>
      </c>
      <c r="D22" s="240">
        <v>-9.0443720836328225</v>
      </c>
      <c r="E22" s="240">
        <v>12.150710106809504</v>
      </c>
      <c r="F22" s="240">
        <v>10.566789626009184</v>
      </c>
    </row>
    <row r="23" spans="1:6" ht="14.5" thickBot="1">
      <c r="A23" s="372" t="s">
        <v>9</v>
      </c>
      <c r="B23" s="398">
        <v>14919531.3201</v>
      </c>
      <c r="C23" s="398">
        <v>15604266.369999999</v>
      </c>
      <c r="D23" s="405">
        <v>4.5895211800487612</v>
      </c>
      <c r="E23" s="403">
        <v>100</v>
      </c>
      <c r="F23" s="383">
        <v>100.00000000000001</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8" customFormat="1" ht="14.25" customHeight="1">
      <c r="A1" s="544" t="s">
        <v>54</v>
      </c>
      <c r="B1" s="544"/>
      <c r="C1" s="544"/>
      <c r="D1" s="544"/>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45" t="s">
        <v>43</v>
      </c>
      <c r="B2" s="545"/>
      <c r="C2" s="545"/>
      <c r="D2" s="545"/>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43" t="s">
        <v>11</v>
      </c>
      <c r="C6" s="543"/>
      <c r="D6" s="6" t="s">
        <v>50</v>
      </c>
      <c r="E6" s="543" t="s">
        <v>12</v>
      </c>
      <c r="F6" s="543"/>
    </row>
    <row r="7" spans="1:69" ht="12" customHeight="1">
      <c r="A7" s="6" t="s">
        <v>53</v>
      </c>
      <c r="B7" s="12"/>
      <c r="C7" s="12"/>
      <c r="D7" s="6" t="s">
        <v>14</v>
      </c>
      <c r="E7" s="546" t="s">
        <v>15</v>
      </c>
      <c r="F7" s="546"/>
    </row>
    <row r="8" spans="1:69" ht="12" customHeight="1">
      <c r="A8" s="7" t="s">
        <v>35</v>
      </c>
      <c r="B8" s="542" t="s">
        <v>17</v>
      </c>
      <c r="C8" s="542"/>
      <c r="D8" s="7" t="s">
        <v>51</v>
      </c>
      <c r="E8" s="542" t="s">
        <v>18</v>
      </c>
      <c r="F8" s="542"/>
    </row>
    <row r="9" spans="1:69" ht="12" customHeight="1">
      <c r="A9" s="7"/>
      <c r="B9" s="13"/>
      <c r="C9" s="13"/>
      <c r="D9" s="7" t="s">
        <v>19</v>
      </c>
      <c r="E9" s="542" t="s">
        <v>20</v>
      </c>
      <c r="F9" s="542"/>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CP43"/>
  <sheetViews>
    <sheetView zoomScale="78" zoomScaleNormal="78" workbookViewId="0">
      <selection activeCell="L8" sqref="L8"/>
    </sheetView>
  </sheetViews>
  <sheetFormatPr defaultColWidth="9.1796875" defaultRowHeight="11.5"/>
  <cols>
    <col min="1" max="1" width="26.7265625" style="286" customWidth="1"/>
    <col min="2" max="3" width="12.81640625" style="286" bestFit="1" customWidth="1"/>
    <col min="4" max="4" width="10.26953125" style="286" customWidth="1"/>
    <col min="5" max="8" width="12.81640625" style="286" bestFit="1" customWidth="1"/>
    <col min="9" max="10" width="11.1796875" style="286" bestFit="1" customWidth="1"/>
    <col min="11" max="11" width="10.54296875" style="286" bestFit="1" customWidth="1"/>
    <col min="12" max="12" width="11.1796875" style="286" customWidth="1"/>
    <col min="13" max="13" width="11.54296875" style="286" customWidth="1"/>
    <col min="14" max="16384" width="9.1796875" style="286"/>
  </cols>
  <sheetData>
    <row r="2" spans="1:94" s="285" customFormat="1" ht="15.75" customHeight="1">
      <c r="A2" s="548" t="s">
        <v>197</v>
      </c>
      <c r="B2" s="548"/>
      <c r="C2" s="548"/>
      <c r="D2" s="548"/>
      <c r="E2" s="548"/>
      <c r="F2" s="548"/>
      <c r="G2" s="548"/>
      <c r="H2" s="548"/>
      <c r="I2" s="548"/>
      <c r="J2" s="437"/>
    </row>
    <row r="3" spans="1:94" s="285" customFormat="1" ht="17.25" customHeight="1">
      <c r="A3" s="549" t="s">
        <v>198</v>
      </c>
      <c r="B3" s="549"/>
      <c r="C3" s="549"/>
      <c r="D3" s="549"/>
      <c r="E3" s="549"/>
      <c r="F3" s="549"/>
      <c r="G3" s="549"/>
      <c r="H3" s="549"/>
      <c r="I3" s="549"/>
      <c r="J3" s="438"/>
    </row>
    <row r="4" spans="1:94" ht="12" customHeight="1" thickBot="1">
      <c r="A4" s="550" t="s">
        <v>282</v>
      </c>
      <c r="B4" s="550"/>
      <c r="C4" s="550"/>
      <c r="D4" s="550"/>
      <c r="E4" s="550"/>
      <c r="F4" s="550"/>
      <c r="G4" s="550"/>
      <c r="H4" s="550"/>
      <c r="I4" s="550"/>
      <c r="J4" s="550"/>
    </row>
    <row r="5" spans="1:94" s="288" customFormat="1" ht="12.75" customHeight="1">
      <c r="A5" s="551" t="s">
        <v>382</v>
      </c>
      <c r="B5" s="547">
        <v>2018</v>
      </c>
      <c r="C5" s="547"/>
      <c r="D5" s="547"/>
      <c r="E5" s="547"/>
      <c r="F5" s="495"/>
      <c r="G5" s="547">
        <v>2019</v>
      </c>
      <c r="H5" s="547"/>
      <c r="I5" s="547"/>
      <c r="J5" s="547"/>
      <c r="K5" s="547"/>
      <c r="L5" s="547"/>
      <c r="M5" s="54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row>
    <row r="6" spans="1:94" s="288" customFormat="1" ht="12" thickBot="1">
      <c r="A6" s="552"/>
      <c r="B6" s="444" t="s">
        <v>391</v>
      </c>
      <c r="C6" s="443" t="s">
        <v>392</v>
      </c>
      <c r="D6" s="443" t="s">
        <v>393</v>
      </c>
      <c r="E6" s="448" t="s">
        <v>394</v>
      </c>
      <c r="F6" s="444" t="s">
        <v>395</v>
      </c>
      <c r="G6" s="443" t="s">
        <v>388</v>
      </c>
      <c r="H6" s="443" t="s">
        <v>389</v>
      </c>
      <c r="I6" s="443" t="s">
        <v>324</v>
      </c>
      <c r="J6" s="443" t="s">
        <v>390</v>
      </c>
      <c r="K6" s="443" t="s">
        <v>421</v>
      </c>
      <c r="L6" s="443" t="s">
        <v>423</v>
      </c>
      <c r="M6" s="444" t="s">
        <v>463</v>
      </c>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row>
    <row r="7" spans="1:94" s="288" customFormat="1">
      <c r="A7" s="289"/>
      <c r="B7" s="287"/>
      <c r="C7" s="446"/>
      <c r="D7" s="290"/>
      <c r="E7" s="287"/>
      <c r="F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row>
    <row r="8" spans="1:94" s="292" customFormat="1" ht="23">
      <c r="A8" s="441" t="s">
        <v>328</v>
      </c>
      <c r="B8" s="442">
        <v>26638</v>
      </c>
      <c r="C8" s="447">
        <v>29892</v>
      </c>
      <c r="D8" s="442">
        <v>27641</v>
      </c>
      <c r="E8" s="442">
        <v>27686</v>
      </c>
      <c r="F8" s="442">
        <v>23710</v>
      </c>
      <c r="G8" s="442">
        <v>22562</v>
      </c>
      <c r="H8" s="442">
        <v>28474</v>
      </c>
      <c r="I8" s="442">
        <v>31283</v>
      </c>
      <c r="J8" s="442">
        <v>31955</v>
      </c>
      <c r="K8" s="442">
        <v>29315</v>
      </c>
      <c r="L8" s="442">
        <v>38399</v>
      </c>
      <c r="M8" s="442">
        <v>34004</v>
      </c>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row>
    <row r="9" spans="1:94" s="292" customFormat="1" ht="23">
      <c r="A9" s="440" t="s">
        <v>329</v>
      </c>
      <c r="B9" s="450" t="e">
        <v>#REF!</v>
      </c>
      <c r="C9" s="450">
        <v>12.215631804189497</v>
      </c>
      <c r="D9" s="450">
        <v>-7.5304429278736817</v>
      </c>
      <c r="E9" s="450">
        <v>0.16280163525197455</v>
      </c>
      <c r="F9" s="450">
        <v>-14.361048905584051</v>
      </c>
      <c r="G9" s="450">
        <v>-4.8418388865457569</v>
      </c>
      <c r="H9" s="450">
        <v>26.203350766776001</v>
      </c>
      <c r="I9" s="450">
        <v>9.8651401278359252</v>
      </c>
      <c r="J9" s="450">
        <v>2.1481315730588424</v>
      </c>
      <c r="K9" s="450">
        <v>-8.2616179001721139</v>
      </c>
      <c r="L9" s="450">
        <v>30.987549036329519</v>
      </c>
      <c r="M9" s="450">
        <v>-11.445610562775077</v>
      </c>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row>
    <row r="10" spans="1:94" s="292" customFormat="1" ht="23">
      <c r="A10" s="441" t="s">
        <v>330</v>
      </c>
      <c r="B10" s="442">
        <v>3477860.21</v>
      </c>
      <c r="C10" s="447">
        <v>3848832.01</v>
      </c>
      <c r="D10" s="442">
        <v>3526928.28</v>
      </c>
      <c r="E10" s="442">
        <v>3455845.42</v>
      </c>
      <c r="F10" s="442">
        <v>2941690.71</v>
      </c>
      <c r="G10" s="449">
        <v>3036752.35</v>
      </c>
      <c r="H10" s="449">
        <v>3918661.59</v>
      </c>
      <c r="I10" s="449">
        <v>4275991.8099999996</v>
      </c>
      <c r="J10" s="449">
        <v>4242593.1100000003</v>
      </c>
      <c r="K10" s="449">
        <v>3756694.61</v>
      </c>
      <c r="L10" s="449">
        <v>4801743.13</v>
      </c>
      <c r="M10" s="449">
        <v>4194434.28</v>
      </c>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row>
    <row r="11" spans="1:94" s="292" customFormat="1" ht="23">
      <c r="A11" s="440" t="s">
        <v>329</v>
      </c>
      <c r="B11" s="450" t="e">
        <v>#REF!</v>
      </c>
      <c r="C11" s="450">
        <v>10.666667939479947</v>
      </c>
      <c r="D11" s="450">
        <v>-8.3636731653559444</v>
      </c>
      <c r="E11" s="450">
        <v>-2.0154325338308188</v>
      </c>
      <c r="F11" s="450">
        <v>-14.877827203278093</v>
      </c>
      <c r="G11" s="450">
        <v>3.2315307546387118</v>
      </c>
      <c r="H11" s="450">
        <v>29.041197251399176</v>
      </c>
      <c r="I11" s="450">
        <v>9.1186802379635843</v>
      </c>
      <c r="J11" s="450">
        <v>-0.78107492914022414</v>
      </c>
      <c r="K11" s="450">
        <v>-11.452865910113175</v>
      </c>
      <c r="L11" s="450">
        <v>27.818298490864013</v>
      </c>
      <c r="M11" s="450">
        <v>-12.647674678924348</v>
      </c>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row>
    <row r="12" spans="1:94" s="288" customFormat="1">
      <c r="A12" s="293"/>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row>
    <row r="13" spans="1:94" ht="12" customHeight="1">
      <c r="A13" s="294"/>
      <c r="B13" s="295"/>
      <c r="C13" s="295"/>
      <c r="D13" s="295"/>
      <c r="E13" s="295"/>
      <c r="F13" s="295"/>
      <c r="G13" s="295"/>
      <c r="H13" s="295"/>
      <c r="I13" s="295"/>
      <c r="J13" s="295"/>
    </row>
    <row r="14" spans="1:94" ht="12" customHeight="1">
      <c r="A14" s="294"/>
      <c r="B14" s="295"/>
      <c r="C14" s="295"/>
      <c r="D14" s="295"/>
      <c r="E14" s="295"/>
      <c r="F14" s="295"/>
      <c r="G14" s="295"/>
      <c r="H14" s="295"/>
      <c r="I14" s="295"/>
      <c r="J14" s="295"/>
    </row>
    <row r="15" spans="1:94" ht="12" customHeight="1">
      <c r="A15" s="296" t="s">
        <v>373</v>
      </c>
      <c r="B15" s="297"/>
      <c r="C15" s="297"/>
      <c r="D15" s="297" t="s">
        <v>374</v>
      </c>
      <c r="E15" s="297"/>
      <c r="F15" s="297"/>
      <c r="G15" s="297"/>
      <c r="H15" s="297"/>
      <c r="I15" s="297"/>
    </row>
    <row r="16" spans="1:94" ht="12" customHeight="1">
      <c r="A16" s="294"/>
    </row>
    <row r="17" spans="1:10" ht="57" customHeight="1">
      <c r="A17" s="298"/>
    </row>
    <row r="18" spans="1:10" ht="33" customHeight="1">
      <c r="A18" s="298"/>
    </row>
    <row r="19" spans="1:10" ht="27" customHeight="1">
      <c r="A19" s="299"/>
    </row>
    <row r="20" spans="1:10" ht="27" customHeight="1">
      <c r="A20" s="299"/>
    </row>
    <row r="21" spans="1:10" ht="27" customHeight="1">
      <c r="A21" s="299"/>
      <c r="B21" s="300"/>
      <c r="C21" s="300"/>
      <c r="D21" s="300"/>
      <c r="E21" s="300"/>
      <c r="F21" s="300"/>
      <c r="G21" s="300"/>
      <c r="H21" s="300"/>
      <c r="I21" s="300"/>
      <c r="J21" s="300"/>
    </row>
    <row r="22" spans="1:10" ht="12" hidden="1" customHeight="1">
      <c r="B22" s="300"/>
      <c r="C22" s="300"/>
      <c r="D22" s="300"/>
      <c r="E22" s="300"/>
      <c r="F22" s="300"/>
      <c r="G22" s="300"/>
      <c r="H22" s="300"/>
      <c r="I22" s="300"/>
      <c r="J22" s="300"/>
    </row>
    <row r="23" spans="1:10" ht="12" hidden="1" customHeight="1">
      <c r="B23" s="300"/>
      <c r="C23" s="300"/>
      <c r="D23" s="300"/>
      <c r="E23" s="300"/>
      <c r="F23" s="300"/>
      <c r="G23" s="300"/>
      <c r="H23" s="300"/>
      <c r="I23" s="300"/>
      <c r="J23" s="300"/>
    </row>
    <row r="24" spans="1:10" ht="12" hidden="1" customHeight="1">
      <c r="B24" s="300"/>
      <c r="C24" s="300"/>
      <c r="D24" s="300"/>
      <c r="E24" s="300"/>
      <c r="F24" s="300"/>
      <c r="G24" s="300"/>
      <c r="H24" s="300"/>
      <c r="I24" s="300"/>
      <c r="J24" s="300"/>
    </row>
    <row r="25" spans="1:10" ht="12" hidden="1" customHeight="1">
      <c r="B25" s="300"/>
      <c r="C25" s="300"/>
      <c r="D25" s="300"/>
      <c r="E25" s="300"/>
      <c r="F25" s="300"/>
      <c r="G25" s="300"/>
      <c r="H25" s="300"/>
      <c r="I25" s="300"/>
      <c r="J25" s="300"/>
    </row>
    <row r="26" spans="1:10" ht="12" hidden="1" customHeight="1">
      <c r="B26" s="300"/>
      <c r="C26" s="300"/>
      <c r="D26" s="300"/>
      <c r="E26" s="300"/>
      <c r="F26" s="300"/>
      <c r="G26" s="300"/>
      <c r="H26" s="300"/>
      <c r="I26" s="300"/>
      <c r="J26" s="300"/>
    </row>
    <row r="27" spans="1:10" ht="12" hidden="1" customHeight="1">
      <c r="B27" s="300"/>
      <c r="C27" s="300"/>
      <c r="D27" s="300"/>
      <c r="E27" s="300"/>
      <c r="F27" s="300"/>
      <c r="G27" s="300"/>
      <c r="H27" s="300"/>
      <c r="I27" s="300"/>
      <c r="J27" s="300"/>
    </row>
    <row r="28" spans="1:10" ht="12" hidden="1" customHeight="1">
      <c r="B28" s="300"/>
      <c r="C28" s="300"/>
      <c r="D28" s="300"/>
      <c r="E28" s="300"/>
      <c r="F28" s="300"/>
      <c r="G28" s="300"/>
      <c r="H28" s="300"/>
      <c r="I28" s="300"/>
      <c r="J28" s="300"/>
    </row>
    <row r="29" spans="1:10" ht="12" hidden="1" customHeight="1">
      <c r="B29" s="300"/>
      <c r="C29" s="300"/>
      <c r="D29" s="300"/>
      <c r="E29" s="300"/>
      <c r="F29" s="300"/>
      <c r="G29" s="300"/>
      <c r="H29" s="300"/>
      <c r="I29" s="300"/>
      <c r="J29" s="300"/>
    </row>
    <row r="30" spans="1:10" ht="12" hidden="1" customHeight="1">
      <c r="B30" s="300"/>
      <c r="C30" s="300"/>
      <c r="D30" s="300"/>
      <c r="E30" s="300"/>
      <c r="F30" s="300"/>
      <c r="G30" s="300"/>
      <c r="H30" s="300"/>
      <c r="I30" s="300"/>
      <c r="J30" s="300"/>
    </row>
    <row r="31" spans="1:10" ht="12" hidden="1" customHeight="1">
      <c r="A31" s="301"/>
      <c r="B31" s="300"/>
      <c r="C31" s="300"/>
      <c r="D31" s="300"/>
      <c r="E31" s="300"/>
      <c r="F31" s="300"/>
      <c r="G31" s="300"/>
      <c r="H31" s="300"/>
      <c r="I31" s="300"/>
      <c r="J31" s="300"/>
    </row>
    <row r="32" spans="1:10" ht="12" hidden="1" customHeight="1">
      <c r="B32" s="300"/>
      <c r="C32" s="300"/>
      <c r="D32" s="300"/>
      <c r="E32" s="300"/>
      <c r="F32" s="300"/>
      <c r="G32" s="300"/>
      <c r="H32" s="300"/>
      <c r="I32" s="300"/>
      <c r="J32" s="300"/>
    </row>
    <row r="33" spans="1:10" ht="12" hidden="1" customHeight="1">
      <c r="B33" s="300"/>
      <c r="C33" s="300"/>
      <c r="D33" s="300"/>
      <c r="E33" s="300"/>
      <c r="F33" s="300"/>
      <c r="G33" s="300"/>
      <c r="H33" s="300"/>
      <c r="I33" s="300"/>
      <c r="J33" s="300"/>
    </row>
    <row r="34" spans="1:10">
      <c r="B34" s="300"/>
      <c r="C34" s="300"/>
      <c r="D34" s="300"/>
      <c r="E34" s="300"/>
      <c r="F34" s="300"/>
      <c r="G34" s="300"/>
      <c r="H34" s="300"/>
      <c r="I34" s="300"/>
      <c r="J34" s="300"/>
    </row>
    <row r="35" spans="1:10">
      <c r="B35" s="300"/>
      <c r="C35" s="300"/>
      <c r="D35" s="300"/>
      <c r="E35" s="300"/>
      <c r="F35" s="300"/>
      <c r="G35" s="300"/>
      <c r="H35" s="300"/>
      <c r="I35" s="300"/>
      <c r="J35" s="300"/>
    </row>
    <row r="36" spans="1:10" ht="12.75" customHeight="1">
      <c r="B36" s="300"/>
      <c r="C36" s="300"/>
      <c r="D36" s="300"/>
      <c r="E36" s="300"/>
      <c r="F36" s="300"/>
      <c r="G36" s="300"/>
      <c r="H36" s="300"/>
      <c r="I36" s="300"/>
      <c r="J36" s="300"/>
    </row>
    <row r="37" spans="1:10">
      <c r="B37" s="300"/>
      <c r="C37" s="300"/>
      <c r="D37" s="300"/>
      <c r="E37" s="300"/>
      <c r="F37" s="300"/>
      <c r="G37" s="300"/>
      <c r="H37" s="300"/>
      <c r="I37" s="300"/>
      <c r="J37" s="300"/>
    </row>
    <row r="38" spans="1:10">
      <c r="B38" s="300"/>
      <c r="C38" s="300"/>
      <c r="D38" s="300"/>
      <c r="E38" s="300"/>
      <c r="F38" s="300"/>
      <c r="G38" s="300"/>
      <c r="H38" s="300"/>
      <c r="I38" s="300"/>
      <c r="J38" s="300"/>
    </row>
    <row r="42" spans="1:10" ht="12" customHeight="1">
      <c r="A42" s="294"/>
    </row>
    <row r="43" spans="1:10" ht="12" customHeight="1">
      <c r="A43" s="294"/>
    </row>
  </sheetData>
  <mergeCells count="6">
    <mergeCell ref="G5:M5"/>
    <mergeCell ref="A2:I2"/>
    <mergeCell ref="A3:I3"/>
    <mergeCell ref="A4:J4"/>
    <mergeCell ref="A5:A6"/>
    <mergeCell ref="B5:E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F12" sqref="F12"/>
    </sheetView>
  </sheetViews>
  <sheetFormatPr defaultColWidth="9.1796875" defaultRowHeight="11.5"/>
  <cols>
    <col min="1" max="1" width="30.1796875" style="63" customWidth="1"/>
    <col min="2" max="2" width="12.7265625" style="63" customWidth="1"/>
    <col min="3" max="3" width="12.453125" style="63" customWidth="1"/>
    <col min="4" max="4" width="14.7265625" style="63" customWidth="1"/>
    <col min="5" max="5" width="12.26953125" style="63" customWidth="1"/>
    <col min="6" max="6" width="9.7265625" style="63" customWidth="1"/>
    <col min="7" max="16384" width="9.1796875" style="63"/>
  </cols>
  <sheetData>
    <row r="2" spans="1:45" s="60" customFormat="1" ht="15.75" customHeight="1">
      <c r="A2" s="517" t="s">
        <v>283</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14" t="s">
        <v>284</v>
      </c>
      <c r="B3" s="514"/>
      <c r="C3" s="514"/>
      <c r="D3" s="514"/>
      <c r="E3" s="514"/>
      <c r="F3" s="514"/>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7"/>
      <c r="B5" s="315"/>
      <c r="C5" s="347"/>
      <c r="D5" s="327" t="s">
        <v>50</v>
      </c>
      <c r="E5" s="519" t="s">
        <v>12</v>
      </c>
      <c r="F5" s="520"/>
    </row>
    <row r="6" spans="1:45" ht="12" customHeight="1">
      <c r="A6" s="325" t="s">
        <v>273</v>
      </c>
      <c r="B6" s="523" t="s">
        <v>264</v>
      </c>
      <c r="C6" s="524"/>
      <c r="D6" s="327" t="s">
        <v>14</v>
      </c>
      <c r="E6" s="519" t="s">
        <v>14</v>
      </c>
      <c r="F6" s="520"/>
    </row>
    <row r="7" spans="1:45" ht="12" customHeight="1">
      <c r="A7" s="380" t="s">
        <v>35</v>
      </c>
      <c r="B7" s="525" t="s">
        <v>265</v>
      </c>
      <c r="C7" s="526"/>
      <c r="D7" s="318" t="s">
        <v>51</v>
      </c>
      <c r="E7" s="515" t="s">
        <v>18</v>
      </c>
      <c r="F7" s="516"/>
    </row>
    <row r="8" spans="1:45" ht="12" customHeight="1">
      <c r="A8" s="318"/>
      <c r="B8" s="315"/>
      <c r="C8" s="347"/>
      <c r="D8" s="318" t="s">
        <v>19</v>
      </c>
      <c r="E8" s="515" t="s">
        <v>19</v>
      </c>
      <c r="F8" s="516"/>
    </row>
    <row r="9" spans="1:45" ht="12" thickBot="1">
      <c r="A9" s="65" t="s">
        <v>462</v>
      </c>
      <c r="B9" s="66">
        <v>2018</v>
      </c>
      <c r="C9" s="225">
        <v>2019</v>
      </c>
      <c r="D9" s="66" t="s">
        <v>387</v>
      </c>
      <c r="E9" s="66">
        <v>2018</v>
      </c>
      <c r="F9" s="225">
        <v>2019</v>
      </c>
    </row>
    <row r="10" spans="1:45" ht="14.5" thickBot="1">
      <c r="A10" s="511" t="s">
        <v>339</v>
      </c>
      <c r="B10" s="511"/>
      <c r="C10" s="511"/>
      <c r="D10" s="511"/>
      <c r="E10" s="511"/>
      <c r="F10" s="511"/>
    </row>
    <row r="11" spans="1:45" ht="14">
      <c r="A11" s="180" t="s">
        <v>325</v>
      </c>
      <c r="B11" s="150">
        <v>144570.45000000001</v>
      </c>
      <c r="C11" s="150">
        <v>209436.77</v>
      </c>
      <c r="D11" s="151">
        <v>44.86831160863094</v>
      </c>
      <c r="E11" s="151">
        <v>8.5980704743132428</v>
      </c>
      <c r="F11" s="151">
        <v>11.500716241911103</v>
      </c>
    </row>
    <row r="12" spans="1:45" ht="14">
      <c r="A12" s="181" t="s">
        <v>42</v>
      </c>
      <c r="B12" s="150">
        <v>143187.33000000007</v>
      </c>
      <c r="C12" s="150">
        <v>138472.00000000003</v>
      </c>
      <c r="D12" s="151">
        <v>-3.2931195797840762</v>
      </c>
      <c r="E12" s="151">
        <v>8.5158118714353268</v>
      </c>
      <c r="F12" s="151">
        <v>7.6038566649491139</v>
      </c>
    </row>
    <row r="13" spans="1:45" ht="14">
      <c r="A13" s="181" t="s">
        <v>323</v>
      </c>
      <c r="B13" s="152">
        <v>169487.56999999998</v>
      </c>
      <c r="C13" s="152">
        <v>198822.01</v>
      </c>
      <c r="D13" s="151">
        <v>17.307723510343575</v>
      </c>
      <c r="E13" s="151">
        <v>10.079971884849902</v>
      </c>
      <c r="F13" s="151">
        <v>10.917832239565248</v>
      </c>
    </row>
    <row r="14" spans="1:45" ht="14">
      <c r="A14" s="181" t="s">
        <v>266</v>
      </c>
      <c r="B14" s="150">
        <v>121834.19000000002</v>
      </c>
      <c r="C14" s="150">
        <v>127754.59</v>
      </c>
      <c r="D14" s="151">
        <v>4.8593912759628211</v>
      </c>
      <c r="E14" s="151">
        <v>7.2458718348104316</v>
      </c>
      <c r="F14" s="151">
        <v>7.015335884867274</v>
      </c>
    </row>
    <row r="15" spans="1:45" ht="14">
      <c r="A15" s="182" t="s">
        <v>34</v>
      </c>
      <c r="B15" s="150">
        <v>160856.73000000001</v>
      </c>
      <c r="C15" s="150">
        <v>65872.2</v>
      </c>
      <c r="D15" s="151">
        <v>-59.049148891687665</v>
      </c>
      <c r="E15" s="151">
        <v>9.5666680210760724</v>
      </c>
      <c r="F15" s="151">
        <v>3.6172133500264381</v>
      </c>
    </row>
    <row r="16" spans="1:45" ht="14">
      <c r="A16" s="181" t="s">
        <v>274</v>
      </c>
      <c r="B16" s="150">
        <v>121816.93462000004</v>
      </c>
      <c r="C16" s="150">
        <v>146068.11845000001</v>
      </c>
      <c r="D16" s="151">
        <v>19.907892039518103</v>
      </c>
      <c r="E16" s="151">
        <v>7.244845601764184</v>
      </c>
      <c r="F16" s="151">
        <v>8.0209792305492016</v>
      </c>
    </row>
    <row r="17" spans="1:6" ht="14">
      <c r="A17" s="181" t="s">
        <v>319</v>
      </c>
      <c r="B17" s="150">
        <v>177900.34999999974</v>
      </c>
      <c r="C17" s="150">
        <v>221922.6499999997</v>
      </c>
      <c r="D17" s="151">
        <v>24.745482513103557</v>
      </c>
      <c r="E17" s="151">
        <v>10.580307017824108</v>
      </c>
      <c r="F17" s="151">
        <v>12.186348296447418</v>
      </c>
    </row>
    <row r="18" spans="1:6" ht="14">
      <c r="A18" s="181" t="s">
        <v>311</v>
      </c>
      <c r="B18" s="150">
        <v>213962.52077966087</v>
      </c>
      <c r="C18" s="150">
        <v>228674.1258220335</v>
      </c>
      <c r="D18" s="151">
        <v>6.8757859968955337</v>
      </c>
      <c r="E18" s="151">
        <v>12.725040508106847</v>
      </c>
      <c r="F18" s="151">
        <v>12.557089344656546</v>
      </c>
    </row>
    <row r="19" spans="1:6" ht="14">
      <c r="A19" s="181" t="s">
        <v>275</v>
      </c>
      <c r="B19" s="150">
        <v>160725.60999999999</v>
      </c>
      <c r="C19" s="150">
        <v>192916.21000000002</v>
      </c>
      <c r="D19" s="151">
        <v>20.028295428463473</v>
      </c>
      <c r="E19" s="151">
        <v>9.5588698922012405</v>
      </c>
      <c r="F19" s="151">
        <v>10.593529444113054</v>
      </c>
    </row>
    <row r="20" spans="1:6" ht="14">
      <c r="A20" s="181" t="s">
        <v>267</v>
      </c>
      <c r="B20" s="150">
        <v>41350.22</v>
      </c>
      <c r="C20" s="150">
        <v>44289.520000000004</v>
      </c>
      <c r="D20" s="151">
        <v>7.108305590635311</v>
      </c>
      <c r="E20" s="151">
        <v>2.4592308157604608</v>
      </c>
      <c r="F20" s="151">
        <v>2.4320524137688273</v>
      </c>
    </row>
    <row r="21" spans="1:6" ht="14">
      <c r="A21" s="181" t="s">
        <v>268</v>
      </c>
      <c r="B21" s="150">
        <v>107391.83000000007</v>
      </c>
      <c r="C21" s="150">
        <v>128738.40000000002</v>
      </c>
      <c r="D21" s="151">
        <v>19.877275580460751</v>
      </c>
      <c r="E21" s="151">
        <v>6.3869381516448733</v>
      </c>
      <c r="F21" s="151">
        <v>7.069359443605097</v>
      </c>
    </row>
    <row r="22" spans="1:6" ht="14.5" thickBot="1">
      <c r="A22" s="239" t="s">
        <v>269</v>
      </c>
      <c r="B22" s="238">
        <v>118345.25999999998</v>
      </c>
      <c r="C22" s="238">
        <v>118109.29</v>
      </c>
      <c r="D22" s="240">
        <v>-0.1993911712222296</v>
      </c>
      <c r="E22" s="240">
        <v>7.0383739262133007</v>
      </c>
      <c r="F22" s="240">
        <v>6.4856874455406697</v>
      </c>
    </row>
    <row r="23" spans="1:6" ht="14.5" thickBot="1">
      <c r="A23" s="372" t="s">
        <v>9</v>
      </c>
      <c r="B23" s="398">
        <v>1681428.9953996609</v>
      </c>
      <c r="C23" s="398">
        <v>1821075.8842720333</v>
      </c>
      <c r="D23" s="403">
        <v>8.3052504301069021</v>
      </c>
      <c r="E23" s="403">
        <v>99.999999999999986</v>
      </c>
      <c r="F23" s="383">
        <v>100</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zoomScale="84" zoomScaleNormal="84" workbookViewId="0">
      <selection activeCell="F11" sqref="F11"/>
    </sheetView>
  </sheetViews>
  <sheetFormatPr defaultColWidth="9.1796875" defaultRowHeight="12.5"/>
  <cols>
    <col min="1" max="1" width="29.7265625" style="111" customWidth="1"/>
    <col min="2" max="2" width="11.7265625" style="111" customWidth="1"/>
    <col min="3" max="3" width="11.54296875" style="111" customWidth="1"/>
    <col min="4" max="4" width="16" style="111" customWidth="1"/>
    <col min="5" max="5" width="11.7265625" style="111" customWidth="1"/>
    <col min="6" max="6" width="10.453125" style="111" customWidth="1"/>
    <col min="7" max="16384" width="9.1796875" style="111"/>
  </cols>
  <sheetData>
    <row r="2" spans="1:6" ht="15.75" customHeight="1">
      <c r="A2" s="517" t="s">
        <v>285</v>
      </c>
      <c r="B2" s="517"/>
      <c r="C2" s="517"/>
      <c r="D2" s="517"/>
      <c r="E2" s="517"/>
      <c r="F2" s="517"/>
    </row>
    <row r="3" spans="1:6" ht="15.5">
      <c r="A3" s="514" t="s">
        <v>286</v>
      </c>
      <c r="B3" s="514"/>
      <c r="C3" s="514"/>
      <c r="D3" s="514"/>
      <c r="E3" s="514"/>
      <c r="F3" s="514"/>
    </row>
    <row r="5" spans="1:6">
      <c r="A5" s="327"/>
      <c r="B5" s="315"/>
      <c r="C5" s="347"/>
      <c r="D5" s="327" t="s">
        <v>50</v>
      </c>
      <c r="E5" s="519" t="s">
        <v>12</v>
      </c>
      <c r="F5" s="520"/>
    </row>
    <row r="6" spans="1:6" ht="14">
      <c r="A6" s="325" t="s">
        <v>273</v>
      </c>
      <c r="B6" s="523" t="s">
        <v>264</v>
      </c>
      <c r="C6" s="524"/>
      <c r="D6" s="327" t="s">
        <v>14</v>
      </c>
      <c r="E6" s="519" t="s">
        <v>14</v>
      </c>
      <c r="F6" s="520"/>
    </row>
    <row r="7" spans="1:6" ht="14">
      <c r="A7" s="380" t="s">
        <v>35</v>
      </c>
      <c r="B7" s="525" t="s">
        <v>265</v>
      </c>
      <c r="C7" s="526"/>
      <c r="D7" s="318" t="s">
        <v>51</v>
      </c>
      <c r="E7" s="515" t="s">
        <v>18</v>
      </c>
      <c r="F7" s="516"/>
    </row>
    <row r="8" spans="1:6">
      <c r="A8" s="318"/>
      <c r="B8" s="315"/>
      <c r="C8" s="347"/>
      <c r="D8" s="318" t="s">
        <v>19</v>
      </c>
      <c r="E8" s="515" t="s">
        <v>19</v>
      </c>
      <c r="F8" s="516"/>
    </row>
    <row r="9" spans="1:6" ht="13" thickBot="1">
      <c r="A9" s="65" t="s">
        <v>462</v>
      </c>
      <c r="B9" s="66">
        <v>2018</v>
      </c>
      <c r="C9" s="225">
        <v>2019</v>
      </c>
      <c r="D9" s="66" t="s">
        <v>387</v>
      </c>
      <c r="E9" s="66">
        <v>2018</v>
      </c>
      <c r="F9" s="225">
        <v>2019</v>
      </c>
    </row>
    <row r="10" spans="1:6" ht="14.5" thickBot="1">
      <c r="A10" s="511" t="s">
        <v>351</v>
      </c>
      <c r="B10" s="511"/>
      <c r="C10" s="511"/>
      <c r="D10" s="511"/>
      <c r="E10" s="511"/>
      <c r="F10" s="511"/>
    </row>
    <row r="11" spans="1:6" ht="14">
      <c r="A11" s="180" t="s">
        <v>325</v>
      </c>
      <c r="B11" s="150">
        <v>592.94000000000005</v>
      </c>
      <c r="C11" s="150">
        <v>7516.01</v>
      </c>
      <c r="D11" s="151">
        <v>1167.5835666340606</v>
      </c>
      <c r="E11" s="151">
        <v>0.2217423758528409</v>
      </c>
      <c r="F11" s="151">
        <v>3.1343389393554597</v>
      </c>
    </row>
    <row r="12" spans="1:6" ht="14">
      <c r="A12" s="181" t="s">
        <v>42</v>
      </c>
      <c r="B12" s="150">
        <v>26710.23</v>
      </c>
      <c r="C12" s="150">
        <v>4812.74</v>
      </c>
      <c r="D12" s="151">
        <v>-81.981660210338873</v>
      </c>
      <c r="E12" s="151">
        <v>9.9888519239313016</v>
      </c>
      <c r="F12" s="151">
        <v>2.0070168063897729</v>
      </c>
    </row>
    <row r="13" spans="1:6" ht="14">
      <c r="A13" s="181" t="s">
        <v>323</v>
      </c>
      <c r="B13" s="150">
        <v>13991.3</v>
      </c>
      <c r="C13" s="150">
        <v>16993</v>
      </c>
      <c r="D13" s="151">
        <v>21.454046443146812</v>
      </c>
      <c r="E13" s="151">
        <v>5.2323407145239864</v>
      </c>
      <c r="F13" s="151">
        <v>7.0864490063833507</v>
      </c>
    </row>
    <row r="14" spans="1:6" ht="14">
      <c r="A14" s="181" t="s">
        <v>266</v>
      </c>
      <c r="B14" s="150">
        <v>0</v>
      </c>
      <c r="C14" s="150">
        <v>0</v>
      </c>
      <c r="D14" s="151"/>
      <c r="E14" s="151">
        <v>0</v>
      </c>
      <c r="F14" s="151">
        <v>0</v>
      </c>
    </row>
    <row r="15" spans="1:6" ht="14">
      <c r="A15" s="182" t="s">
        <v>34</v>
      </c>
      <c r="B15" s="150">
        <v>3717.2200000000003</v>
      </c>
      <c r="C15" s="152">
        <v>24858.46</v>
      </c>
      <c r="D15" s="151">
        <v>568.73792780626377</v>
      </c>
      <c r="E15" s="151">
        <v>1.3901325502878827</v>
      </c>
      <c r="F15" s="151">
        <v>10.366516163550891</v>
      </c>
    </row>
    <row r="16" spans="1:6" ht="14">
      <c r="A16" s="181" t="s">
        <v>274</v>
      </c>
      <c r="B16" s="150">
        <v>3537.38</v>
      </c>
      <c r="C16" s="152">
        <v>22255.920000000002</v>
      </c>
      <c r="D16" s="151">
        <v>529.16395750527226</v>
      </c>
      <c r="E16" s="151">
        <v>1.3228776022773339</v>
      </c>
      <c r="F16" s="151">
        <v>9.2812006220295036</v>
      </c>
    </row>
    <row r="17" spans="1:6" s="63" customFormat="1" ht="14">
      <c r="A17" s="181" t="s">
        <v>319</v>
      </c>
      <c r="B17" s="150">
        <v>9831.880000000001</v>
      </c>
      <c r="C17" s="150">
        <v>20163.150000000001</v>
      </c>
      <c r="D17" s="151">
        <v>105.07929307517992</v>
      </c>
      <c r="E17" s="151">
        <v>3.676838179748422</v>
      </c>
      <c r="F17" s="151">
        <v>8.4084702102664899</v>
      </c>
    </row>
    <row r="18" spans="1:6" ht="14">
      <c r="A18" s="181" t="s">
        <v>311</v>
      </c>
      <c r="B18" s="150">
        <v>17758</v>
      </c>
      <c r="C18" s="152">
        <v>80317</v>
      </c>
      <c r="D18" s="151">
        <v>352.2862935015205</v>
      </c>
      <c r="E18" s="151">
        <v>6.6409773508192202</v>
      </c>
      <c r="F18" s="151">
        <v>33.49392837319435</v>
      </c>
    </row>
    <row r="19" spans="1:6" ht="14">
      <c r="A19" s="181" t="s">
        <v>275</v>
      </c>
      <c r="B19" s="150">
        <v>131246.94</v>
      </c>
      <c r="C19" s="152">
        <v>18470.02</v>
      </c>
      <c r="D19" s="151">
        <v>-85.927275714009028</v>
      </c>
      <c r="E19" s="151">
        <v>49.08255185856116</v>
      </c>
      <c r="F19" s="151">
        <v>7.702398333247845</v>
      </c>
    </row>
    <row r="20" spans="1:6" ht="14">
      <c r="A20" s="181" t="s">
        <v>267</v>
      </c>
      <c r="B20" s="150">
        <v>5935.33</v>
      </c>
      <c r="C20" s="152">
        <v>2917.9</v>
      </c>
      <c r="D20" s="151">
        <v>-50.83845380122083</v>
      </c>
      <c r="E20" s="151">
        <v>2.2196414066695485</v>
      </c>
      <c r="F20" s="151">
        <v>1.2168274910684389</v>
      </c>
    </row>
    <row r="21" spans="1:6" ht="17.25" customHeight="1">
      <c r="A21" s="181" t="s">
        <v>268</v>
      </c>
      <c r="B21" s="150">
        <v>26175.18</v>
      </c>
      <c r="C21" s="150">
        <v>7761.5</v>
      </c>
      <c r="D21" s="151">
        <v>-70.347863892435498</v>
      </c>
      <c r="E21" s="151">
        <v>9.7887587303534325</v>
      </c>
      <c r="F21" s="151">
        <v>3.2367135857732232</v>
      </c>
    </row>
    <row r="22" spans="1:6" ht="17.25" customHeight="1" thickBot="1">
      <c r="A22" s="239" t="s">
        <v>269</v>
      </c>
      <c r="B22" s="169">
        <v>27904</v>
      </c>
      <c r="C22" s="169">
        <v>33730</v>
      </c>
      <c r="D22" s="240">
        <v>20.878727064220183</v>
      </c>
      <c r="E22" s="240">
        <v>10.435287306974859</v>
      </c>
      <c r="F22" s="240">
        <v>14.066140468740684</v>
      </c>
    </row>
    <row r="23" spans="1:6" ht="14.5" thickBot="1">
      <c r="A23" s="372" t="s">
        <v>9</v>
      </c>
      <c r="B23" s="398">
        <v>267400.40000000002</v>
      </c>
      <c r="C23" s="398">
        <v>239795.69999999998</v>
      </c>
      <c r="D23" s="403">
        <v>-10.323357781065411</v>
      </c>
      <c r="E23" s="403">
        <v>100</v>
      </c>
      <c r="F23" s="383">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zoomScaleNormal="100" workbookViewId="0">
      <selection activeCell="J25" sqref="J25"/>
    </sheetView>
  </sheetViews>
  <sheetFormatPr defaultColWidth="9.1796875" defaultRowHeight="11.5"/>
  <cols>
    <col min="1" max="1" width="31" style="63" customWidth="1"/>
    <col min="2" max="2" width="14.26953125" style="63" customWidth="1"/>
    <col min="3" max="3" width="15" style="63" customWidth="1"/>
    <col min="4" max="4" width="14" style="63" customWidth="1"/>
    <col min="5" max="5" width="10.7265625" style="63" customWidth="1"/>
    <col min="6" max="6" width="9.81640625" style="63" customWidth="1"/>
    <col min="7" max="16384" width="9.1796875" style="63"/>
  </cols>
  <sheetData>
    <row r="2" spans="1:45" s="60" customFormat="1" ht="14.25" customHeight="1">
      <c r="A2" s="517" t="s">
        <v>245</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14" t="s">
        <v>246</v>
      </c>
      <c r="B3" s="514"/>
      <c r="C3" s="514"/>
      <c r="D3" s="514"/>
      <c r="E3" s="514"/>
      <c r="F3" s="514"/>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7"/>
      <c r="B5" s="315"/>
      <c r="C5" s="347"/>
      <c r="D5" s="327" t="s">
        <v>50</v>
      </c>
      <c r="E5" s="519" t="s">
        <v>12</v>
      </c>
      <c r="F5" s="520"/>
    </row>
    <row r="6" spans="1:45" ht="12" customHeight="1">
      <c r="A6" s="325" t="s">
        <v>273</v>
      </c>
      <c r="B6" s="523" t="s">
        <v>264</v>
      </c>
      <c r="C6" s="524"/>
      <c r="D6" s="327" t="s">
        <v>14</v>
      </c>
      <c r="E6" s="519" t="s">
        <v>14</v>
      </c>
      <c r="F6" s="520"/>
    </row>
    <row r="7" spans="1:45" ht="12" customHeight="1">
      <c r="A7" s="380" t="s">
        <v>35</v>
      </c>
      <c r="B7" s="525" t="s">
        <v>265</v>
      </c>
      <c r="C7" s="526"/>
      <c r="D7" s="318" t="s">
        <v>51</v>
      </c>
      <c r="E7" s="515" t="s">
        <v>18</v>
      </c>
      <c r="F7" s="516"/>
    </row>
    <row r="8" spans="1:45" ht="12" customHeight="1">
      <c r="A8" s="318"/>
      <c r="B8" s="315"/>
      <c r="C8" s="347"/>
      <c r="D8" s="318" t="s">
        <v>19</v>
      </c>
      <c r="E8" s="515" t="s">
        <v>19</v>
      </c>
      <c r="F8" s="516"/>
    </row>
    <row r="9" spans="1:45" ht="12" thickBot="1">
      <c r="A9" s="65" t="s">
        <v>462</v>
      </c>
      <c r="B9" s="66">
        <v>2018</v>
      </c>
      <c r="C9" s="225">
        <v>2019</v>
      </c>
      <c r="D9" s="66" t="s">
        <v>387</v>
      </c>
      <c r="E9" s="66">
        <v>2018</v>
      </c>
      <c r="F9" s="225">
        <v>2019</v>
      </c>
    </row>
    <row r="10" spans="1:45" ht="14.5" thickBot="1">
      <c r="A10" s="511" t="s">
        <v>352</v>
      </c>
      <c r="B10" s="511"/>
      <c r="C10" s="511"/>
      <c r="D10" s="511"/>
      <c r="E10" s="511"/>
      <c r="F10" s="511"/>
    </row>
    <row r="11" spans="1:45" ht="14">
      <c r="A11" s="180" t="s">
        <v>325</v>
      </c>
      <c r="B11" s="152">
        <v>32770.229999999996</v>
      </c>
      <c r="C11" s="152">
        <v>60637.52</v>
      </c>
      <c r="D11" s="151">
        <v>85.038432748259638</v>
      </c>
      <c r="E11" s="151">
        <v>0.96981662827442494</v>
      </c>
      <c r="F11" s="151">
        <v>1.6860243939429174</v>
      </c>
    </row>
    <row r="12" spans="1:45" ht="14">
      <c r="A12" s="181" t="s">
        <v>42</v>
      </c>
      <c r="B12" s="150">
        <v>136005.26999999999</v>
      </c>
      <c r="C12" s="150">
        <v>407929.76</v>
      </c>
      <c r="D12" s="151">
        <v>199.93673039287376</v>
      </c>
      <c r="E12" s="151">
        <v>4.0249998971308045</v>
      </c>
      <c r="F12" s="151">
        <v>11.342474533511263</v>
      </c>
    </row>
    <row r="13" spans="1:45" ht="14">
      <c r="A13" s="181" t="s">
        <v>322</v>
      </c>
      <c r="B13" s="150">
        <v>49681.350000000006</v>
      </c>
      <c r="C13" s="150">
        <v>64693.590000000004</v>
      </c>
      <c r="D13" s="151">
        <v>30.217053280556971</v>
      </c>
      <c r="E13" s="151">
        <v>1.4702917661890567</v>
      </c>
      <c r="F13" s="151">
        <v>1.7988032965685536</v>
      </c>
    </row>
    <row r="14" spans="1:45" ht="14">
      <c r="A14" s="181" t="s">
        <v>266</v>
      </c>
      <c r="B14" s="150">
        <v>479330.49000000005</v>
      </c>
      <c r="C14" s="150">
        <v>507201.41000000003</v>
      </c>
      <c r="D14" s="151">
        <v>5.8145518763056403</v>
      </c>
      <c r="E14" s="151">
        <v>14.185517759287256</v>
      </c>
      <c r="F14" s="151">
        <v>14.102719733627683</v>
      </c>
    </row>
    <row r="15" spans="1:45" ht="14">
      <c r="A15" s="182" t="s">
        <v>34</v>
      </c>
      <c r="B15" s="150">
        <v>88088.6</v>
      </c>
      <c r="C15" s="150">
        <v>12687.9</v>
      </c>
      <c r="D15" s="151">
        <v>-85.596433590725709</v>
      </c>
      <c r="E15" s="151">
        <v>2.6069328485462115</v>
      </c>
      <c r="F15" s="151">
        <v>0.3527866724745396</v>
      </c>
    </row>
    <row r="16" spans="1:45" ht="14">
      <c r="A16" s="181" t="s">
        <v>274</v>
      </c>
      <c r="B16" s="150">
        <v>49937.335613999996</v>
      </c>
      <c r="C16" s="150">
        <v>37688.839576999992</v>
      </c>
      <c r="D16" s="151">
        <v>-24.527732379791047</v>
      </c>
      <c r="E16" s="151">
        <v>1.4778675172611799</v>
      </c>
      <c r="F16" s="151">
        <v>1.0479370347966617</v>
      </c>
    </row>
    <row r="17" spans="1:6" ht="14">
      <c r="A17" s="181" t="s">
        <v>319</v>
      </c>
      <c r="B17" s="150">
        <v>152385.56</v>
      </c>
      <c r="C17" s="150">
        <v>146328.41999999998</v>
      </c>
      <c r="D17" s="151">
        <v>-3.9748779346284624</v>
      </c>
      <c r="E17" s="151">
        <v>4.5097654180916669</v>
      </c>
      <c r="F17" s="151">
        <v>4.0686572545698549</v>
      </c>
    </row>
    <row r="18" spans="1:6" ht="14">
      <c r="A18" s="181" t="s">
        <v>311</v>
      </c>
      <c r="B18" s="150">
        <v>144202.05000000002</v>
      </c>
      <c r="C18" s="150">
        <v>191658.29</v>
      </c>
      <c r="D18" s="151">
        <v>32.909546015469246</v>
      </c>
      <c r="E18" s="151">
        <v>4.267579016725243</v>
      </c>
      <c r="F18" s="151">
        <v>5.3290529071997996</v>
      </c>
    </row>
    <row r="19" spans="1:6" ht="14">
      <c r="A19" s="181" t="s">
        <v>275</v>
      </c>
      <c r="B19" s="150">
        <v>438404.73</v>
      </c>
      <c r="C19" s="150">
        <v>563428.22000000009</v>
      </c>
      <c r="D19" s="151">
        <v>28.51782415759978</v>
      </c>
      <c r="E19" s="151">
        <v>12.974342782097031</v>
      </c>
      <c r="F19" s="151">
        <v>15.666104470562731</v>
      </c>
    </row>
    <row r="20" spans="1:6" ht="14">
      <c r="A20" s="181" t="s">
        <v>267</v>
      </c>
      <c r="B20" s="150">
        <v>61372.57</v>
      </c>
      <c r="C20" s="150">
        <v>78304.569999999992</v>
      </c>
      <c r="D20" s="151">
        <v>27.588872357797612</v>
      </c>
      <c r="E20" s="151">
        <v>1.8162868831233754</v>
      </c>
      <c r="F20" s="151">
        <v>2.1772561802859145</v>
      </c>
    </row>
    <row r="21" spans="1:6" ht="14">
      <c r="A21" s="181" t="s">
        <v>268</v>
      </c>
      <c r="B21" s="150">
        <v>1545792.43</v>
      </c>
      <c r="C21" s="150">
        <v>1409473.2</v>
      </c>
      <c r="D21" s="151">
        <v>-8.8187280099437437</v>
      </c>
      <c r="E21" s="151">
        <v>45.746862395373178</v>
      </c>
      <c r="F21" s="151">
        <v>39.190359332122824</v>
      </c>
    </row>
    <row r="22" spans="1:6" ht="14.5" thickBot="1">
      <c r="A22" s="239" t="s">
        <v>269</v>
      </c>
      <c r="B22" s="238">
        <v>201042.39</v>
      </c>
      <c r="C22" s="238">
        <v>116447.67999999999</v>
      </c>
      <c r="D22" s="240">
        <v>-42.07804632644887</v>
      </c>
      <c r="E22" s="240">
        <v>5.9497370879005729</v>
      </c>
      <c r="F22" s="240">
        <v>3.2378241903372498</v>
      </c>
    </row>
    <row r="23" spans="1:6" ht="14.5" thickBot="1">
      <c r="A23" s="372" t="s">
        <v>9</v>
      </c>
      <c r="B23" s="398">
        <v>3379013.0056139999</v>
      </c>
      <c r="C23" s="398">
        <v>3596479.3995770002</v>
      </c>
      <c r="D23" s="403">
        <v>6.4357962991469675</v>
      </c>
      <c r="E23" s="403">
        <v>100.00000000000001</v>
      </c>
      <c r="F23" s="383">
        <v>100</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3"/>
  <sheetViews>
    <sheetView zoomScaleNormal="100" workbookViewId="0">
      <selection activeCell="E11" sqref="E11"/>
    </sheetView>
  </sheetViews>
  <sheetFormatPr defaultColWidth="9.1796875" defaultRowHeight="12.5"/>
  <cols>
    <col min="1" max="1" width="30.26953125" style="111" customWidth="1"/>
    <col min="2" max="2" width="13.54296875" style="111" customWidth="1"/>
    <col min="3" max="3" width="14.453125" style="111" customWidth="1"/>
    <col min="4" max="4" width="12.7265625" style="111" customWidth="1"/>
    <col min="5" max="5" width="11.26953125" style="111" bestFit="1" customWidth="1"/>
    <col min="6" max="6" width="11.1796875" style="111" customWidth="1"/>
    <col min="7" max="16384" width="9.1796875" style="111"/>
  </cols>
  <sheetData>
    <row r="2" spans="1:6" ht="15.75" customHeight="1">
      <c r="A2" s="517" t="s">
        <v>250</v>
      </c>
      <c r="B2" s="517"/>
      <c r="C2" s="517"/>
      <c r="D2" s="517"/>
      <c r="E2" s="517"/>
      <c r="F2" s="517"/>
    </row>
    <row r="3" spans="1:6" ht="15.5">
      <c r="A3" s="514" t="s">
        <v>251</v>
      </c>
      <c r="B3" s="514"/>
      <c r="C3" s="514"/>
      <c r="D3" s="514"/>
      <c r="E3" s="514"/>
      <c r="F3" s="514"/>
    </row>
    <row r="5" spans="1:6">
      <c r="A5" s="327"/>
      <c r="B5" s="315"/>
      <c r="C5" s="347"/>
      <c r="D5" s="327" t="s">
        <v>50</v>
      </c>
      <c r="E5" s="519" t="s">
        <v>12</v>
      </c>
      <c r="F5" s="520"/>
    </row>
    <row r="6" spans="1:6" ht="14">
      <c r="A6" s="325" t="s">
        <v>273</v>
      </c>
      <c r="B6" s="523" t="s">
        <v>264</v>
      </c>
      <c r="C6" s="524"/>
      <c r="D6" s="327" t="s">
        <v>14</v>
      </c>
      <c r="E6" s="519" t="s">
        <v>14</v>
      </c>
      <c r="F6" s="520"/>
    </row>
    <row r="7" spans="1:6" ht="14">
      <c r="A7" s="380" t="s">
        <v>35</v>
      </c>
      <c r="B7" s="525" t="s">
        <v>265</v>
      </c>
      <c r="C7" s="526"/>
      <c r="D7" s="318" t="s">
        <v>51</v>
      </c>
      <c r="E7" s="515" t="s">
        <v>18</v>
      </c>
      <c r="F7" s="516"/>
    </row>
    <row r="8" spans="1:6">
      <c r="A8" s="318"/>
      <c r="B8" s="315"/>
      <c r="C8" s="347"/>
      <c r="D8" s="318" t="s">
        <v>19</v>
      </c>
      <c r="E8" s="515" t="s">
        <v>19</v>
      </c>
      <c r="F8" s="516"/>
    </row>
    <row r="9" spans="1:6" ht="13" thickBot="1">
      <c r="A9" s="65" t="s">
        <v>462</v>
      </c>
      <c r="B9" s="66">
        <v>2018</v>
      </c>
      <c r="C9" s="225">
        <v>2019</v>
      </c>
      <c r="D9" s="66" t="s">
        <v>387</v>
      </c>
      <c r="E9" s="66">
        <v>2018</v>
      </c>
      <c r="F9" s="225">
        <v>2019</v>
      </c>
    </row>
    <row r="10" spans="1:6" ht="14.5" thickBot="1">
      <c r="A10" s="511" t="s">
        <v>335</v>
      </c>
      <c r="B10" s="511"/>
      <c r="C10" s="511"/>
      <c r="D10" s="511"/>
      <c r="E10" s="511"/>
      <c r="F10" s="511"/>
    </row>
    <row r="11" spans="1:6" ht="14">
      <c r="A11" s="180" t="s">
        <v>325</v>
      </c>
      <c r="B11" s="152">
        <v>1140.7</v>
      </c>
      <c r="C11" s="150">
        <v>0</v>
      </c>
      <c r="D11" s="151">
        <v>-100</v>
      </c>
      <c r="E11" s="151">
        <v>0.33299314922133255</v>
      </c>
      <c r="F11" s="151">
        <v>0</v>
      </c>
    </row>
    <row r="12" spans="1:6" ht="14">
      <c r="A12" s="181" t="s">
        <v>42</v>
      </c>
      <c r="B12" s="152">
        <v>20786.96</v>
      </c>
      <c r="C12" s="152">
        <v>0</v>
      </c>
      <c r="D12" s="151">
        <v>-100</v>
      </c>
      <c r="E12" s="151">
        <v>6.0681294583482686</v>
      </c>
      <c r="F12" s="151">
        <v>0</v>
      </c>
    </row>
    <row r="13" spans="1:6" ht="14">
      <c r="A13" s="181" t="s">
        <v>322</v>
      </c>
      <c r="B13" s="150">
        <v>4713</v>
      </c>
      <c r="C13" s="150">
        <v>1827</v>
      </c>
      <c r="D13" s="151">
        <v>-61.234882240611078</v>
      </c>
      <c r="E13" s="151">
        <v>1.3758189815728414</v>
      </c>
      <c r="F13" s="151">
        <v>0.17512856013141678</v>
      </c>
    </row>
    <row r="14" spans="1:6" ht="14">
      <c r="A14" s="181" t="s">
        <v>266</v>
      </c>
      <c r="B14" s="150">
        <v>59724.86</v>
      </c>
      <c r="C14" s="150">
        <v>812863.96</v>
      </c>
      <c r="D14" s="151">
        <v>1261.0144251489246</v>
      </c>
      <c r="E14" s="151">
        <v>17.434881404578938</v>
      </c>
      <c r="F14" s="151">
        <v>77.917731197329815</v>
      </c>
    </row>
    <row r="15" spans="1:6" ht="14">
      <c r="A15" s="182" t="s">
        <v>34</v>
      </c>
      <c r="B15" s="150">
        <v>6731.2900000000009</v>
      </c>
      <c r="C15" s="150">
        <v>15519.28</v>
      </c>
      <c r="D15" s="151">
        <v>130.55432168276809</v>
      </c>
      <c r="E15" s="151">
        <v>1.9649982076111721</v>
      </c>
      <c r="F15" s="151">
        <v>1.48761311476535</v>
      </c>
    </row>
    <row r="16" spans="1:6" ht="14">
      <c r="A16" s="181" t="s">
        <v>274</v>
      </c>
      <c r="B16" s="150">
        <v>2158.71</v>
      </c>
      <c r="C16" s="150">
        <v>3713.5</v>
      </c>
      <c r="D16" s="151">
        <v>72.024032871483428</v>
      </c>
      <c r="E16" s="151">
        <v>0.63017063308107546</v>
      </c>
      <c r="F16" s="151">
        <v>0.35596054080351192</v>
      </c>
    </row>
    <row r="17" spans="1:6" s="63" customFormat="1" ht="14">
      <c r="A17" s="181" t="s">
        <v>319</v>
      </c>
      <c r="B17" s="150">
        <v>2006.0100000000002</v>
      </c>
      <c r="C17" s="150">
        <v>1130</v>
      </c>
      <c r="D17" s="151">
        <v>-43.669273832134451</v>
      </c>
      <c r="E17" s="151">
        <v>0.58559444838212094</v>
      </c>
      <c r="F17" s="151">
        <v>0.10831706236918499</v>
      </c>
    </row>
    <row r="18" spans="1:6" ht="14">
      <c r="A18" s="181" t="s">
        <v>311</v>
      </c>
      <c r="B18" s="150">
        <v>5393</v>
      </c>
      <c r="C18" s="150">
        <v>7835</v>
      </c>
      <c r="D18" s="151">
        <v>45.280919710736136</v>
      </c>
      <c r="E18" s="151">
        <v>1.5743245846854093</v>
      </c>
      <c r="F18" s="151">
        <v>0.75103025102881804</v>
      </c>
    </row>
    <row r="19" spans="1:6" ht="14">
      <c r="A19" s="181" t="s">
        <v>275</v>
      </c>
      <c r="B19" s="150">
        <v>20733.099999999999</v>
      </c>
      <c r="C19" s="150">
        <v>73717.33</v>
      </c>
      <c r="D19" s="151">
        <v>255.55382456072658</v>
      </c>
      <c r="E19" s="151">
        <v>6.0524066469017352</v>
      </c>
      <c r="F19" s="151">
        <v>7.0662341869909664</v>
      </c>
    </row>
    <row r="20" spans="1:6" ht="14">
      <c r="A20" s="181" t="s">
        <v>267</v>
      </c>
      <c r="B20" s="150">
        <v>565.54</v>
      </c>
      <c r="C20" s="150">
        <v>7137.71</v>
      </c>
      <c r="D20" s="151">
        <v>1162.1052445450366</v>
      </c>
      <c r="E20" s="151">
        <v>0.16509243938864943</v>
      </c>
      <c r="F20" s="151">
        <v>0.68419095508243843</v>
      </c>
    </row>
    <row r="21" spans="1:6" ht="14">
      <c r="A21" s="181" t="s">
        <v>268</v>
      </c>
      <c r="B21" s="150">
        <v>212214.43000000002</v>
      </c>
      <c r="C21" s="150">
        <v>112312.83</v>
      </c>
      <c r="D21" s="151">
        <v>-47.075780850529348</v>
      </c>
      <c r="E21" s="151">
        <v>61.949637376970315</v>
      </c>
      <c r="F21" s="151">
        <v>10.765837001743073</v>
      </c>
    </row>
    <row r="22" spans="1:6" ht="15" customHeight="1" thickBot="1">
      <c r="A22" s="239" t="s">
        <v>269</v>
      </c>
      <c r="B22" s="169">
        <v>6392</v>
      </c>
      <c r="C22" s="169">
        <v>7177</v>
      </c>
      <c r="D22" s="151">
        <v>12.280976220275353</v>
      </c>
      <c r="E22" s="240">
        <v>1.8659526692581376</v>
      </c>
      <c r="F22" s="240">
        <v>0.68795712975543422</v>
      </c>
    </row>
    <row r="23" spans="1:6" ht="14.5" thickBot="1">
      <c r="A23" s="372" t="s">
        <v>9</v>
      </c>
      <c r="B23" s="398">
        <v>342559.60000000003</v>
      </c>
      <c r="C23" s="398">
        <v>1043233.6099999999</v>
      </c>
      <c r="D23" s="403">
        <v>204.54076020639906</v>
      </c>
      <c r="E23" s="403">
        <v>99.999999999999986</v>
      </c>
      <c r="F23" s="383">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zoomScaleNormal="100" workbookViewId="0">
      <selection activeCell="F11" sqref="F11"/>
    </sheetView>
  </sheetViews>
  <sheetFormatPr defaultColWidth="9.1796875" defaultRowHeight="11.5"/>
  <cols>
    <col min="1" max="1" width="30.453125" style="63" customWidth="1"/>
    <col min="2" max="2" width="12.453125" style="63" bestFit="1" customWidth="1"/>
    <col min="3" max="3" width="12.81640625" style="63" customWidth="1"/>
    <col min="4" max="4" width="13.7265625" style="63" customWidth="1"/>
    <col min="5" max="5" width="10.81640625" style="63" customWidth="1"/>
    <col min="6" max="6" width="10.453125" style="63" customWidth="1"/>
    <col min="7" max="16384" width="9.1796875" style="63"/>
  </cols>
  <sheetData>
    <row r="2" spans="1:47" s="60" customFormat="1" ht="17.25" customHeight="1">
      <c r="A2" s="517" t="s">
        <v>199</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14" t="s">
        <v>200</v>
      </c>
      <c r="B3" s="514"/>
      <c r="C3" s="514"/>
      <c r="D3" s="514"/>
      <c r="E3" s="514"/>
      <c r="F3" s="514"/>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7"/>
      <c r="B5" s="315"/>
      <c r="C5" s="347"/>
      <c r="D5" s="327" t="s">
        <v>50</v>
      </c>
      <c r="E5" s="519" t="s">
        <v>12</v>
      </c>
      <c r="F5" s="520"/>
    </row>
    <row r="6" spans="1:47" ht="12" customHeight="1">
      <c r="A6" s="325" t="s">
        <v>273</v>
      </c>
      <c r="B6" s="523" t="s">
        <v>264</v>
      </c>
      <c r="C6" s="524"/>
      <c r="D6" s="327" t="s">
        <v>14</v>
      </c>
      <c r="E6" s="519" t="s">
        <v>14</v>
      </c>
      <c r="F6" s="520"/>
    </row>
    <row r="7" spans="1:47" ht="12" customHeight="1">
      <c r="A7" s="380" t="s">
        <v>35</v>
      </c>
      <c r="B7" s="525" t="s">
        <v>265</v>
      </c>
      <c r="C7" s="526"/>
      <c r="D7" s="318" t="s">
        <v>51</v>
      </c>
      <c r="E7" s="515" t="s">
        <v>18</v>
      </c>
      <c r="F7" s="516"/>
    </row>
    <row r="8" spans="1:47" ht="12" customHeight="1">
      <c r="A8" s="318"/>
      <c r="B8" s="315"/>
      <c r="C8" s="347"/>
      <c r="D8" s="318" t="s">
        <v>19</v>
      </c>
      <c r="E8" s="515" t="s">
        <v>19</v>
      </c>
      <c r="F8" s="516"/>
    </row>
    <row r="9" spans="1:47" ht="12" thickBot="1">
      <c r="A9" s="65" t="s">
        <v>462</v>
      </c>
      <c r="B9" s="66">
        <v>2018</v>
      </c>
      <c r="C9" s="225">
        <v>2019</v>
      </c>
      <c r="D9" s="66" t="s">
        <v>387</v>
      </c>
      <c r="E9" s="66">
        <v>2018</v>
      </c>
      <c r="F9" s="225">
        <v>2019</v>
      </c>
    </row>
    <row r="10" spans="1:47" ht="14.5" thickBot="1">
      <c r="A10" s="511" t="s">
        <v>339</v>
      </c>
      <c r="B10" s="511"/>
      <c r="C10" s="511"/>
      <c r="D10" s="511"/>
      <c r="E10" s="511"/>
      <c r="F10" s="511"/>
    </row>
    <row r="11" spans="1:47" ht="15" customHeight="1">
      <c r="A11" s="180" t="s">
        <v>325</v>
      </c>
      <c r="B11" s="150">
        <v>14508.739999999998</v>
      </c>
      <c r="C11" s="150">
        <v>245696.28999999998</v>
      </c>
      <c r="D11" s="151">
        <v>1593.4364390015951</v>
      </c>
      <c r="E11" s="151">
        <v>0.11390909888402269</v>
      </c>
      <c r="F11" s="151">
        <v>1.7057630377053108</v>
      </c>
    </row>
    <row r="12" spans="1:47" ht="14">
      <c r="A12" s="181" t="s">
        <v>42</v>
      </c>
      <c r="B12" s="150">
        <v>3342151.88</v>
      </c>
      <c r="C12" s="150">
        <v>2491550.7200000002</v>
      </c>
      <c r="D12" s="151">
        <v>-25.450703335480963</v>
      </c>
      <c r="E12" s="151">
        <v>26.23946042070796</v>
      </c>
      <c r="F12" s="151">
        <v>17.297758646433184</v>
      </c>
    </row>
    <row r="13" spans="1:47" ht="14">
      <c r="A13" s="181" t="s">
        <v>322</v>
      </c>
      <c r="B13" s="150">
        <v>628307.23</v>
      </c>
      <c r="C13" s="150">
        <v>1020137.25</v>
      </c>
      <c r="D13" s="151">
        <v>62.362806170478095</v>
      </c>
      <c r="E13" s="151">
        <v>4.9328825515941697</v>
      </c>
      <c r="F13" s="151">
        <v>7.0823715508131686</v>
      </c>
    </row>
    <row r="14" spans="1:47" ht="14">
      <c r="A14" s="181" t="s">
        <v>266</v>
      </c>
      <c r="B14" s="150">
        <v>2973632.54</v>
      </c>
      <c r="C14" s="150">
        <v>2948211.84</v>
      </c>
      <c r="D14" s="151">
        <v>-0.85487025239507908</v>
      </c>
      <c r="E14" s="151">
        <v>23.346190161489393</v>
      </c>
      <c r="F14" s="151">
        <v>20.468159222091483</v>
      </c>
    </row>
    <row r="15" spans="1:47" ht="14">
      <c r="A15" s="182" t="s">
        <v>34</v>
      </c>
      <c r="B15" s="150">
        <v>437422.27000000008</v>
      </c>
      <c r="C15" s="150">
        <v>311634.61</v>
      </c>
      <c r="D15" s="151">
        <v>-28.756574282329083</v>
      </c>
      <c r="E15" s="151">
        <v>3.4342318221639982</v>
      </c>
      <c r="F15" s="151">
        <v>2.163544264374972</v>
      </c>
    </row>
    <row r="16" spans="1:47" ht="14">
      <c r="A16" s="181" t="s">
        <v>274</v>
      </c>
      <c r="B16" s="150">
        <v>657037.59519999987</v>
      </c>
      <c r="C16" s="150">
        <v>584166.88300000154</v>
      </c>
      <c r="D16" s="151">
        <v>-11.090797959257836</v>
      </c>
      <c r="E16" s="151">
        <v>5.1584465916514644</v>
      </c>
      <c r="F16" s="151">
        <v>4.055617921104651</v>
      </c>
    </row>
    <row r="17" spans="1:6" ht="14">
      <c r="A17" s="181" t="s">
        <v>319</v>
      </c>
      <c r="B17" s="150">
        <v>223362.31999999998</v>
      </c>
      <c r="C17" s="150">
        <v>914944.82000000007</v>
      </c>
      <c r="D17" s="151">
        <v>309.62361959707448</v>
      </c>
      <c r="E17" s="151">
        <v>1.7536326790503325</v>
      </c>
      <c r="F17" s="151">
        <v>6.3520660222258094</v>
      </c>
    </row>
    <row r="18" spans="1:6" ht="14">
      <c r="A18" s="181" t="s">
        <v>311</v>
      </c>
      <c r="B18" s="150">
        <v>930342.48</v>
      </c>
      <c r="C18" s="150">
        <v>1631840.67</v>
      </c>
      <c r="D18" s="151">
        <v>75.402145455080145</v>
      </c>
      <c r="E18" s="151">
        <v>7.3041817242797737</v>
      </c>
      <c r="F18" s="151">
        <v>11.32916373426017</v>
      </c>
    </row>
    <row r="19" spans="1:6" ht="14">
      <c r="A19" s="181" t="s">
        <v>275</v>
      </c>
      <c r="B19" s="150">
        <v>1683635.6400000001</v>
      </c>
      <c r="C19" s="150">
        <v>2154556.7800000003</v>
      </c>
      <c r="D19" s="151">
        <v>27.970490099627511</v>
      </c>
      <c r="E19" s="151">
        <v>13.218337264395451</v>
      </c>
      <c r="F19" s="151">
        <v>14.958155525919311</v>
      </c>
    </row>
    <row r="20" spans="1:6" ht="14">
      <c r="A20" s="181" t="s">
        <v>267</v>
      </c>
      <c r="B20" s="150">
        <v>54910.259999999995</v>
      </c>
      <c r="C20" s="150">
        <v>65255.91</v>
      </c>
      <c r="D20" s="151">
        <v>18.841014411514379</v>
      </c>
      <c r="E20" s="151">
        <v>0.43110416453030359</v>
      </c>
      <c r="F20" s="151">
        <v>0.45304354929341584</v>
      </c>
    </row>
    <row r="21" spans="1:6" ht="14">
      <c r="A21" s="181" t="s">
        <v>268</v>
      </c>
      <c r="B21" s="150">
        <v>1353197.5699999966</v>
      </c>
      <c r="C21" s="150">
        <v>1450586.789999983</v>
      </c>
      <c r="D21" s="151">
        <v>7.1969697669488575</v>
      </c>
      <c r="E21" s="151">
        <v>10.624045631167753</v>
      </c>
      <c r="F21" s="151">
        <v>10.070796467319742</v>
      </c>
    </row>
    <row r="22" spans="1:6" ht="14.5" thickBot="1">
      <c r="A22" s="239" t="s">
        <v>269</v>
      </c>
      <c r="B22" s="238">
        <v>438612.69000000006</v>
      </c>
      <c r="C22" s="238">
        <v>585310.8600000001</v>
      </c>
      <c r="D22" s="240">
        <v>33.445947494132014</v>
      </c>
      <c r="E22" s="240">
        <v>3.4435778900853697</v>
      </c>
      <c r="F22" s="240">
        <v>4.0635600584587914</v>
      </c>
    </row>
    <row r="23" spans="1:6" ht="14.25" customHeight="1" thickBot="1">
      <c r="A23" s="372" t="s">
        <v>9</v>
      </c>
      <c r="B23" s="398">
        <v>12737121.215199998</v>
      </c>
      <c r="C23" s="398">
        <v>14403893.422999984</v>
      </c>
      <c r="D23" s="403">
        <v>13.085941317814598</v>
      </c>
      <c r="E23" s="403">
        <v>99.999999999999986</v>
      </c>
      <c r="F23" s="383">
        <v>99.999999999999986</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zoomScaleNormal="100" workbookViewId="0">
      <selection activeCell="E11" sqref="E11"/>
    </sheetView>
  </sheetViews>
  <sheetFormatPr defaultColWidth="9.1796875" defaultRowHeight="12.5"/>
  <cols>
    <col min="1" max="1" width="30.81640625" style="111" customWidth="1"/>
    <col min="2" max="2" width="15" style="111" customWidth="1"/>
    <col min="3" max="3" width="12.1796875" style="111" customWidth="1"/>
    <col min="4" max="4" width="13.54296875" style="111" customWidth="1"/>
    <col min="5" max="5" width="11.26953125" style="111" bestFit="1" customWidth="1"/>
    <col min="6" max="6" width="10.54296875" style="111" customWidth="1"/>
    <col min="7" max="16384" width="9.1796875" style="111"/>
  </cols>
  <sheetData>
    <row r="2" spans="1:6" ht="15.75" customHeight="1">
      <c r="A2" s="517" t="s">
        <v>201</v>
      </c>
      <c r="B2" s="517"/>
      <c r="C2" s="517"/>
      <c r="D2" s="517"/>
      <c r="E2" s="517"/>
      <c r="F2" s="517"/>
    </row>
    <row r="3" spans="1:6" ht="15.5">
      <c r="A3" s="514" t="s">
        <v>151</v>
      </c>
      <c r="B3" s="514"/>
      <c r="C3" s="514"/>
      <c r="D3" s="514"/>
      <c r="E3" s="514"/>
      <c r="F3" s="514"/>
    </row>
    <row r="5" spans="1:6">
      <c r="A5" s="327"/>
      <c r="B5" s="315"/>
      <c r="C5" s="347"/>
      <c r="D5" s="327" t="s">
        <v>50</v>
      </c>
      <c r="E5" s="519" t="s">
        <v>12</v>
      </c>
      <c r="F5" s="520"/>
    </row>
    <row r="6" spans="1:6" ht="14">
      <c r="A6" s="325" t="s">
        <v>273</v>
      </c>
      <c r="B6" s="523" t="s">
        <v>264</v>
      </c>
      <c r="C6" s="524"/>
      <c r="D6" s="327" t="s">
        <v>14</v>
      </c>
      <c r="E6" s="519" t="s">
        <v>14</v>
      </c>
      <c r="F6" s="520"/>
    </row>
    <row r="7" spans="1:6" ht="14">
      <c r="A7" s="380" t="s">
        <v>35</v>
      </c>
      <c r="B7" s="525" t="s">
        <v>265</v>
      </c>
      <c r="C7" s="526"/>
      <c r="D7" s="318" t="s">
        <v>51</v>
      </c>
      <c r="E7" s="515" t="s">
        <v>18</v>
      </c>
      <c r="F7" s="516"/>
    </row>
    <row r="8" spans="1:6">
      <c r="A8" s="318"/>
      <c r="B8" s="315"/>
      <c r="C8" s="347"/>
      <c r="D8" s="318" t="s">
        <v>19</v>
      </c>
      <c r="E8" s="515" t="s">
        <v>19</v>
      </c>
      <c r="F8" s="516"/>
    </row>
    <row r="9" spans="1:6" ht="13" thickBot="1">
      <c r="A9" s="65" t="s">
        <v>462</v>
      </c>
      <c r="B9" s="66">
        <v>2018</v>
      </c>
      <c r="C9" s="225">
        <v>2019</v>
      </c>
      <c r="D9" s="66" t="s">
        <v>387</v>
      </c>
      <c r="E9" s="66">
        <v>2018</v>
      </c>
      <c r="F9" s="225">
        <v>2019</v>
      </c>
    </row>
    <row r="10" spans="1:6" ht="14.5" thickBot="1">
      <c r="A10" s="511" t="s">
        <v>351</v>
      </c>
      <c r="B10" s="511"/>
      <c r="C10" s="511"/>
      <c r="D10" s="511"/>
      <c r="E10" s="511"/>
      <c r="F10" s="511"/>
    </row>
    <row r="11" spans="1:6" ht="14">
      <c r="A11" s="180" t="s">
        <v>325</v>
      </c>
      <c r="B11" s="150">
        <v>830.5</v>
      </c>
      <c r="C11" s="150">
        <v>4342.5</v>
      </c>
      <c r="D11" s="151">
        <v>422.87778446718846</v>
      </c>
      <c r="E11" s="151">
        <v>1.2043326974514696E-2</v>
      </c>
      <c r="F11" s="463">
        <v>6.3945453192824311E-2</v>
      </c>
    </row>
    <row r="12" spans="1:6" ht="14">
      <c r="A12" s="181" t="s">
        <v>42</v>
      </c>
      <c r="B12" s="150">
        <v>2171895.6100000003</v>
      </c>
      <c r="C12" s="159">
        <v>1450911.2999999998</v>
      </c>
      <c r="D12" s="151">
        <v>-33.196084870764132</v>
      </c>
      <c r="E12" s="151">
        <v>31.495302812454007</v>
      </c>
      <c r="F12" s="151">
        <v>21.365384138420232</v>
      </c>
    </row>
    <row r="13" spans="1:6" ht="14">
      <c r="A13" s="181" t="s">
        <v>322</v>
      </c>
      <c r="B13" s="150">
        <v>36406</v>
      </c>
      <c r="C13" s="150">
        <v>2618.1999999999998</v>
      </c>
      <c r="D13" s="151">
        <v>-92.808328297533365</v>
      </c>
      <c r="E13" s="151">
        <v>0.52793421051677547</v>
      </c>
      <c r="F13" s="151">
        <v>3.8554285676327599E-2</v>
      </c>
    </row>
    <row r="14" spans="1:6" ht="14">
      <c r="A14" s="181" t="s">
        <v>266</v>
      </c>
      <c r="B14" s="150">
        <v>1981986.0299999998</v>
      </c>
      <c r="C14" s="150">
        <v>1816420.82</v>
      </c>
      <c r="D14" s="151">
        <v>-8.3535003523712898</v>
      </c>
      <c r="E14" s="151">
        <v>28.741367631800468</v>
      </c>
      <c r="F14" s="151">
        <v>26.747692003173647</v>
      </c>
    </row>
    <row r="15" spans="1:6" ht="14">
      <c r="A15" s="182" t="s">
        <v>34</v>
      </c>
      <c r="B15" s="150">
        <v>229776.28</v>
      </c>
      <c r="C15" s="150">
        <v>115053.67</v>
      </c>
      <c r="D15" s="151">
        <v>-49.927960362140077</v>
      </c>
      <c r="E15" s="151">
        <v>3.3320540289315375</v>
      </c>
      <c r="F15" s="151">
        <v>1.6942220079787345</v>
      </c>
    </row>
    <row r="16" spans="1:6" ht="14">
      <c r="A16" s="181" t="s">
        <v>274</v>
      </c>
      <c r="B16" s="150">
        <v>477936.0199999999</v>
      </c>
      <c r="C16" s="150">
        <v>379606.39</v>
      </c>
      <c r="D16" s="151">
        <v>-20.573806092288237</v>
      </c>
      <c r="E16" s="151">
        <v>6.9306920671381027</v>
      </c>
      <c r="F16" s="151">
        <v>5.5898912247419714</v>
      </c>
    </row>
    <row r="17" spans="1:6" s="63" customFormat="1" ht="14">
      <c r="A17" s="181" t="s">
        <v>319</v>
      </c>
      <c r="B17" s="150">
        <v>31790.690000000002</v>
      </c>
      <c r="C17" s="150">
        <v>253797.87999999998</v>
      </c>
      <c r="D17" s="151">
        <v>698.34026880196666</v>
      </c>
      <c r="E17" s="151">
        <v>0.46100623048216088</v>
      </c>
      <c r="F17" s="151">
        <v>3.737298896022577</v>
      </c>
    </row>
    <row r="18" spans="1:6" ht="14">
      <c r="A18" s="181" t="s">
        <v>311</v>
      </c>
      <c r="B18" s="150">
        <v>361351</v>
      </c>
      <c r="C18" s="150">
        <v>678257</v>
      </c>
      <c r="D18" s="151">
        <v>87.700324615124913</v>
      </c>
      <c r="E18" s="151">
        <v>5.2400580921948947</v>
      </c>
      <c r="F18" s="151">
        <v>9.9876686807611836</v>
      </c>
    </row>
    <row r="19" spans="1:6" ht="14">
      <c r="A19" s="181" t="s">
        <v>275</v>
      </c>
      <c r="B19" s="150">
        <v>749669.84</v>
      </c>
      <c r="C19" s="150">
        <v>1069233.92</v>
      </c>
      <c r="D19" s="151">
        <v>42.627309109834279</v>
      </c>
      <c r="E19" s="151">
        <v>10.871184835703932</v>
      </c>
      <c r="F19" s="151">
        <v>15.744996565006344</v>
      </c>
    </row>
    <row r="20" spans="1:6" ht="14">
      <c r="A20" s="181" t="s">
        <v>267</v>
      </c>
      <c r="B20" s="150">
        <v>21099.38</v>
      </c>
      <c r="C20" s="150">
        <v>18633.16</v>
      </c>
      <c r="D20" s="151">
        <v>-11.688589901693803</v>
      </c>
      <c r="E20" s="151">
        <v>0.30596837122159654</v>
      </c>
      <c r="F20" s="151">
        <v>0.27438246646273023</v>
      </c>
    </row>
    <row r="21" spans="1:6" ht="14">
      <c r="A21" s="181" t="s">
        <v>268</v>
      </c>
      <c r="B21" s="150">
        <v>617269.65000000084</v>
      </c>
      <c r="C21" s="150">
        <v>725119.29000000027</v>
      </c>
      <c r="D21" s="151">
        <v>17.472046454900102</v>
      </c>
      <c r="E21" s="151">
        <v>8.9512103869888691</v>
      </c>
      <c r="F21" s="151">
        <v>10.67773900239701</v>
      </c>
    </row>
    <row r="22" spans="1:6" ht="14.5" thickBot="1">
      <c r="A22" s="239" t="s">
        <v>269</v>
      </c>
      <c r="B22" s="238">
        <v>215924</v>
      </c>
      <c r="C22" s="238">
        <v>276950</v>
      </c>
      <c r="D22" s="240">
        <v>28.26272206887608</v>
      </c>
      <c r="E22" s="240">
        <v>3.1311780055931502</v>
      </c>
      <c r="F22" s="240">
        <v>4.0782252761664228</v>
      </c>
    </row>
    <row r="23" spans="1:6" ht="14.5" thickBot="1">
      <c r="A23" s="372" t="s">
        <v>9</v>
      </c>
      <c r="B23" s="398">
        <v>6895935</v>
      </c>
      <c r="C23" s="398">
        <v>6790944.1299999999</v>
      </c>
      <c r="D23" s="403">
        <v>-1.5225037648991746</v>
      </c>
      <c r="E23" s="403">
        <v>100.00000000000001</v>
      </c>
      <c r="F23" s="383">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Normal="100" workbookViewId="0">
      <selection activeCell="G15" sqref="G15"/>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52"/>
      <c r="B1" s="52"/>
      <c r="C1" s="52"/>
      <c r="D1" s="53"/>
      <c r="E1" s="53"/>
    </row>
    <row r="2" spans="1:5" ht="25.5" customHeight="1">
      <c r="A2" s="172" t="s">
        <v>110</v>
      </c>
      <c r="B2" s="53"/>
      <c r="C2" s="54"/>
      <c r="D2" s="53"/>
      <c r="E2" s="51"/>
    </row>
    <row r="3" spans="1:5" ht="14.25" customHeight="1">
      <c r="A3" s="53"/>
      <c r="B3" s="499"/>
      <c r="C3" s="499"/>
      <c r="D3" s="53"/>
      <c r="E3" s="53"/>
    </row>
    <row r="4" spans="1:5" ht="18.75" customHeight="1">
      <c r="A4" s="555" t="s">
        <v>141</v>
      </c>
      <c r="B4" s="555"/>
      <c r="C4" s="555"/>
      <c r="D4" s="48"/>
      <c r="E4" s="174"/>
    </row>
    <row r="5" spans="1:5" ht="78.75" customHeight="1">
      <c r="A5" s="497" t="s">
        <v>327</v>
      </c>
      <c r="B5" s="497"/>
      <c r="C5" s="497"/>
      <c r="D5" s="497"/>
      <c r="E5" s="497"/>
    </row>
    <row r="6" spans="1:5" s="57" customFormat="1" ht="45.75" customHeight="1">
      <c r="A6" s="497" t="s">
        <v>460</v>
      </c>
      <c r="B6" s="497"/>
      <c r="C6" s="497"/>
      <c r="D6" s="497"/>
      <c r="E6" s="272"/>
    </row>
    <row r="7" spans="1:5" s="57" customFormat="1" ht="45.75" customHeight="1">
      <c r="A7" s="553" t="s">
        <v>455</v>
      </c>
      <c r="B7" s="553"/>
      <c r="C7" s="553"/>
      <c r="D7" s="553"/>
      <c r="E7" s="431"/>
    </row>
    <row r="8" spans="1:5" s="57" customFormat="1" ht="72.75" customHeight="1">
      <c r="A8" s="553" t="s">
        <v>456</v>
      </c>
      <c r="B8" s="553"/>
      <c r="C8" s="553"/>
      <c r="D8" s="553"/>
      <c r="E8" s="492"/>
    </row>
    <row r="9" spans="1:5" s="57" customFormat="1" ht="31.5" customHeight="1">
      <c r="A9" s="177" t="s">
        <v>5</v>
      </c>
      <c r="B9" s="178"/>
      <c r="C9" s="178"/>
      <c r="D9" s="178"/>
      <c r="E9" s="178"/>
    </row>
    <row r="10" spans="1:5" s="57" customFormat="1" ht="13.5" customHeight="1">
      <c r="A10" s="556" t="s">
        <v>112</v>
      </c>
      <c r="B10" s="556"/>
      <c r="C10" s="556"/>
      <c r="D10" s="556"/>
      <c r="E10" s="556"/>
    </row>
    <row r="11" spans="1:5" s="57" customFormat="1" ht="66" customHeight="1">
      <c r="A11" s="497" t="s">
        <v>459</v>
      </c>
      <c r="B11" s="497"/>
      <c r="C11" s="497"/>
      <c r="D11" s="497"/>
      <c r="E11" s="497"/>
    </row>
    <row r="12" spans="1:5" ht="50.25" customHeight="1">
      <c r="A12" s="554" t="s">
        <v>461</v>
      </c>
      <c r="B12" s="554"/>
      <c r="C12" s="554"/>
      <c r="D12" s="554"/>
      <c r="E12" s="57"/>
    </row>
    <row r="13" spans="1:5" ht="33.75" customHeight="1">
      <c r="A13" s="553" t="s">
        <v>457</v>
      </c>
      <c r="B13" s="553"/>
      <c r="C13" s="553"/>
      <c r="D13" s="553"/>
      <c r="E13" s="57"/>
    </row>
    <row r="14" spans="1:5" ht="48" customHeight="1">
      <c r="A14" s="553" t="s">
        <v>458</v>
      </c>
      <c r="B14" s="553"/>
      <c r="C14" s="553"/>
      <c r="D14" s="553"/>
    </row>
    <row r="18" spans="2:2">
      <c r="B18" s="55"/>
    </row>
    <row r="19" spans="2:2" ht="14.25" customHeight="1"/>
    <row r="20" spans="2:2" ht="31.5" customHeight="1"/>
  </sheetData>
  <mergeCells count="12">
    <mergeCell ref="A13:D13"/>
    <mergeCell ref="A14:D14"/>
    <mergeCell ref="A11:E11"/>
    <mergeCell ref="A12:D12"/>
    <mergeCell ref="B3:C3"/>
    <mergeCell ref="A4:C4"/>
    <mergeCell ref="A5:E5"/>
    <mergeCell ref="A6:D6"/>
    <mergeCell ref="A10:C10"/>
    <mergeCell ref="A7:D7"/>
    <mergeCell ref="D10:E10"/>
    <mergeCell ref="A8:D8"/>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10" zoomScaleNormal="100" workbookViewId="0">
      <selection activeCell="G15" sqref="G15"/>
    </sheetView>
  </sheetViews>
  <sheetFormatPr defaultColWidth="9.1796875" defaultRowHeight="12.5"/>
  <cols>
    <col min="1" max="1" width="47.453125" style="111" customWidth="1"/>
    <col min="2" max="2" width="16" style="111" customWidth="1"/>
    <col min="3" max="3" width="11.81640625" style="111" customWidth="1"/>
    <col min="4" max="4" width="11.54296875" style="111" customWidth="1"/>
    <col min="5" max="6" width="9.1796875" style="111"/>
    <col min="7" max="8" width="10.26953125" style="111" bestFit="1" customWidth="1"/>
    <col min="9" max="16384" width="9.1796875" style="111"/>
  </cols>
  <sheetData>
    <row r="2" spans="1:8" ht="15.75" customHeight="1">
      <c r="A2" s="517" t="s">
        <v>211</v>
      </c>
      <c r="B2" s="517"/>
      <c r="C2" s="517"/>
      <c r="D2" s="517"/>
    </row>
    <row r="3" spans="1:8" ht="15.5">
      <c r="A3" s="557" t="s">
        <v>212</v>
      </c>
      <c r="B3" s="557"/>
      <c r="C3" s="557"/>
      <c r="D3" s="557"/>
    </row>
    <row r="5" spans="1:8">
      <c r="A5" s="308"/>
      <c r="B5" s="558"/>
      <c r="C5" s="559"/>
      <c r="D5" s="308" t="s">
        <v>50</v>
      </c>
    </row>
    <row r="6" spans="1:8" ht="14">
      <c r="A6" s="311" t="s">
        <v>13</v>
      </c>
      <c r="B6" s="558" t="s">
        <v>264</v>
      </c>
      <c r="C6" s="559"/>
      <c r="D6" s="308" t="s">
        <v>14</v>
      </c>
    </row>
    <row r="7" spans="1:8" ht="14">
      <c r="A7" s="312" t="s">
        <v>16</v>
      </c>
      <c r="B7" s="560" t="s">
        <v>265</v>
      </c>
      <c r="C7" s="561"/>
      <c r="D7" s="313" t="s">
        <v>51</v>
      </c>
    </row>
    <row r="8" spans="1:8">
      <c r="A8" s="313"/>
      <c r="B8" s="406"/>
      <c r="C8" s="407"/>
      <c r="D8" s="313" t="s">
        <v>19</v>
      </c>
    </row>
    <row r="9" spans="1:8" ht="13" thickBot="1">
      <c r="A9" s="65" t="str">
        <f>' F4'!A10</f>
        <v>Janar - Gusht / January - August</v>
      </c>
      <c r="B9" s="66">
        <v>2018</v>
      </c>
      <c r="C9" s="66">
        <v>2019</v>
      </c>
      <c r="D9" s="66" t="s">
        <v>387</v>
      </c>
    </row>
    <row r="10" spans="1:8" ht="14.5" thickBot="1">
      <c r="A10" s="511" t="s">
        <v>353</v>
      </c>
      <c r="B10" s="511"/>
      <c r="C10" s="511"/>
      <c r="D10" s="511"/>
    </row>
    <row r="11" spans="1:8" ht="14">
      <c r="A11" s="69" t="s">
        <v>239</v>
      </c>
      <c r="B11" s="162">
        <f>' F4'!B18/' F4'!B38</f>
        <v>1846.3753883495144</v>
      </c>
      <c r="C11" s="162">
        <f>' F4'!C18/' F4'!C38</f>
        <v>2240.8380382775117</v>
      </c>
      <c r="D11" s="163">
        <f>(C11/B11-1)*100</f>
        <v>21.364163128312153</v>
      </c>
      <c r="G11" s="260"/>
      <c r="H11" s="260"/>
    </row>
    <row r="12" spans="1:8" ht="14">
      <c r="A12" s="160" t="s">
        <v>213</v>
      </c>
      <c r="B12" s="91">
        <f>' F4'!B19/' F4'!B39</f>
        <v>314.88495267164564</v>
      </c>
      <c r="C12" s="91">
        <f>' F4'!C19/' F4'!C39</f>
        <v>351.28049142517864</v>
      </c>
      <c r="D12" s="164">
        <f>(C12/B12-1)*100</f>
        <v>11.558360742466277</v>
      </c>
      <c r="G12" s="260"/>
      <c r="H12" s="260"/>
    </row>
    <row r="13" spans="1:8" ht="14">
      <c r="A13" s="319" t="s">
        <v>9</v>
      </c>
      <c r="B13" s="408">
        <f>' F4'!B21/' F4'!B41</f>
        <v>318.37798326044356</v>
      </c>
      <c r="C13" s="408">
        <f>' F4'!C21/' F4'!C41</f>
        <v>355.7788742581813</v>
      </c>
      <c r="D13" s="409">
        <f>(C13/B13-1)*100</f>
        <v>11.747323296266554</v>
      </c>
    </row>
    <row r="17" spans="1:7" ht="15">
      <c r="A17" s="517" t="s">
        <v>214</v>
      </c>
      <c r="B17" s="517"/>
      <c r="C17" s="517"/>
      <c r="D17" s="517"/>
    </row>
    <row r="18" spans="1:7" ht="15.5">
      <c r="A18" s="557" t="s">
        <v>215</v>
      </c>
      <c r="B18" s="557"/>
      <c r="C18" s="557"/>
      <c r="D18" s="557"/>
    </row>
    <row r="20" spans="1:7">
      <c r="A20" s="327"/>
      <c r="B20" s="523"/>
      <c r="C20" s="524"/>
      <c r="D20" s="327" t="s">
        <v>50</v>
      </c>
    </row>
    <row r="21" spans="1:7" ht="14">
      <c r="A21" s="325" t="s">
        <v>10</v>
      </c>
      <c r="B21" s="523" t="s">
        <v>264</v>
      </c>
      <c r="C21" s="524"/>
      <c r="D21" s="327" t="s">
        <v>14</v>
      </c>
    </row>
    <row r="22" spans="1:7" ht="14">
      <c r="A22" s="380" t="s">
        <v>180</v>
      </c>
      <c r="B22" s="525" t="s">
        <v>265</v>
      </c>
      <c r="C22" s="526"/>
      <c r="D22" s="318" t="s">
        <v>51</v>
      </c>
    </row>
    <row r="23" spans="1:7">
      <c r="A23" s="318"/>
      <c r="B23" s="315"/>
      <c r="C23" s="347"/>
      <c r="D23" s="318" t="s">
        <v>19</v>
      </c>
    </row>
    <row r="24" spans="1:7" ht="18.75" customHeight="1" thickBot="1">
      <c r="A24" s="65" t="str">
        <f>' F4'!A10</f>
        <v>Janar - Gusht / January - August</v>
      </c>
      <c r="B24" s="66">
        <v>2018</v>
      </c>
      <c r="C24" s="66">
        <v>2019</v>
      </c>
      <c r="D24" s="66" t="s">
        <v>387</v>
      </c>
    </row>
    <row r="25" spans="1:7" ht="14.5" thickBot="1">
      <c r="A25" s="511" t="s">
        <v>353</v>
      </c>
      <c r="B25" s="511"/>
      <c r="C25" s="511"/>
      <c r="D25" s="511"/>
    </row>
    <row r="26" spans="1:7" ht="14">
      <c r="A26" s="161" t="s">
        <v>326</v>
      </c>
      <c r="B26" s="150">
        <f>' F30'!B23/'F14'!B28</f>
        <v>95.018050292800552</v>
      </c>
      <c r="C26" s="150">
        <f>' F30'!C23/'F14'!C28</f>
        <v>94.956990463672469</v>
      </c>
      <c r="D26" s="163">
        <f t="shared" ref="D26:D31" si="0">(C26/B26-1)*100</f>
        <v>-6.4261294501333222E-2</v>
      </c>
    </row>
    <row r="27" spans="1:7" ht="14">
      <c r="A27" s="161" t="s">
        <v>206</v>
      </c>
      <c r="B27" s="150">
        <f>'F20'!B24/'F11'!C13+'F11'!C17+'F11'!C20</f>
        <v>21748.214228804158</v>
      </c>
      <c r="C27" s="150">
        <f>'F20'!C24/'F11'!D13+'F11'!D17+'F11'!D20</f>
        <v>20082.58326537217</v>
      </c>
      <c r="D27" s="278">
        <f t="shared" si="0"/>
        <v>-7.6587022084137928</v>
      </c>
      <c r="F27" s="259"/>
      <c r="G27" s="259"/>
    </row>
    <row r="28" spans="1:7" ht="26.5">
      <c r="A28" s="261" t="s">
        <v>216</v>
      </c>
      <c r="B28" s="150" t="e">
        <f>'F13'!B21/'F11'!C26</f>
        <v>#DIV/0!</v>
      </c>
      <c r="C28" s="150">
        <f>'F13'!C21/'F11'!D26</f>
        <v>486.33333333333331</v>
      </c>
      <c r="D28" s="278" t="e">
        <f t="shared" si="0"/>
        <v>#DIV/0!</v>
      </c>
    </row>
    <row r="29" spans="1:7" ht="14">
      <c r="A29" s="161" t="s">
        <v>207</v>
      </c>
      <c r="B29" s="150">
        <f>'F13'!B23/'F11'!C28</f>
        <v>5909.6035999999995</v>
      </c>
      <c r="C29" s="150">
        <f>'F13'!C23/'F11'!D28</f>
        <v>10424.446578947367</v>
      </c>
      <c r="D29" s="262">
        <f t="shared" si="0"/>
        <v>76.398406467522932</v>
      </c>
    </row>
    <row r="30" spans="1:7" ht="14">
      <c r="A30" s="161" t="s">
        <v>240</v>
      </c>
      <c r="B30" s="150">
        <f>'F13'!B19/'F11'!C19+'F11'!C18</f>
        <v>10196.282352941176</v>
      </c>
      <c r="C30" s="150">
        <f>'F13'!C19/'F11'!D19+'F11'!D18</f>
        <v>31725.139696969698</v>
      </c>
      <c r="D30" s="164">
        <f t="shared" si="0"/>
        <v>211.14418568271992</v>
      </c>
    </row>
    <row r="31" spans="1:7" ht="14">
      <c r="A31" s="319" t="s">
        <v>9</v>
      </c>
      <c r="B31" s="408">
        <f>'F13'!B25/'F11'!C29</f>
        <v>314.88495267164564</v>
      </c>
      <c r="C31" s="408">
        <f>'F13'!C25/'F11'!D29</f>
        <v>351.28049142517864</v>
      </c>
      <c r="D31" s="409">
        <f t="shared" si="0"/>
        <v>11.558360742466277</v>
      </c>
    </row>
    <row r="33" spans="1:4" ht="15">
      <c r="A33" s="517" t="s">
        <v>217</v>
      </c>
      <c r="B33" s="517"/>
      <c r="C33" s="517"/>
      <c r="D33" s="517"/>
    </row>
    <row r="34" spans="1:4" ht="15.5">
      <c r="A34" s="557" t="s">
        <v>218</v>
      </c>
      <c r="B34" s="557"/>
      <c r="C34" s="557"/>
      <c r="D34" s="557"/>
    </row>
    <row r="35" spans="1:4" ht="15">
      <c r="A35" s="58"/>
      <c r="B35" s="58"/>
      <c r="C35" s="58"/>
      <c r="D35" s="58"/>
    </row>
    <row r="36" spans="1:4">
      <c r="A36" s="327"/>
      <c r="B36" s="523"/>
      <c r="C36" s="524"/>
      <c r="D36" s="327" t="s">
        <v>50</v>
      </c>
    </row>
    <row r="37" spans="1:4" ht="14">
      <c r="A37" s="325"/>
      <c r="B37" s="523" t="s">
        <v>264</v>
      </c>
      <c r="C37" s="524"/>
      <c r="D37" s="327" t="s">
        <v>14</v>
      </c>
    </row>
    <row r="38" spans="1:4" ht="14">
      <c r="A38" s="380" t="s">
        <v>180</v>
      </c>
      <c r="B38" s="525" t="s">
        <v>265</v>
      </c>
      <c r="C38" s="526"/>
      <c r="D38" s="318" t="s">
        <v>51</v>
      </c>
    </row>
    <row r="39" spans="1:4">
      <c r="A39" s="318"/>
      <c r="B39" s="315"/>
      <c r="C39" s="347"/>
      <c r="D39" s="318" t="s">
        <v>19</v>
      </c>
    </row>
    <row r="40" spans="1:4" ht="13" thickBot="1">
      <c r="A40" s="65" t="str">
        <f>' F4'!A10</f>
        <v>Janar - Gusht / January - August</v>
      </c>
      <c r="B40" s="66">
        <v>2018</v>
      </c>
      <c r="C40" s="66">
        <v>2019</v>
      </c>
      <c r="D40" s="66" t="s">
        <v>387</v>
      </c>
    </row>
    <row r="41" spans="1:4" ht="14.5" thickBot="1">
      <c r="A41" s="511" t="s">
        <v>354</v>
      </c>
      <c r="B41" s="511"/>
      <c r="C41" s="511"/>
      <c r="D41" s="511"/>
    </row>
    <row r="42" spans="1:4" ht="14">
      <c r="A42" s="121" t="s">
        <v>241</v>
      </c>
      <c r="B42" s="150">
        <f>'F13'!B15/'F11'!C13</f>
        <v>692.01943500866537</v>
      </c>
      <c r="C42" s="150">
        <f>'F13'!C15/'F11'!D13</f>
        <v>698.57086407766997</v>
      </c>
      <c r="D42" s="262">
        <f>(C42/B42-1)*100</f>
        <v>0.94671171611280247</v>
      </c>
    </row>
    <row r="43" spans="1:4" ht="14.5">
      <c r="A43" s="121" t="s">
        <v>208</v>
      </c>
      <c r="B43" s="150">
        <f>'F23'!B23/'F11'!C21</f>
        <v>1234.0389842928039</v>
      </c>
      <c r="C43" s="150">
        <f>'F23'!C23/'F11'!D21</f>
        <v>1442.4354196709187</v>
      </c>
      <c r="D43" s="262">
        <f>(C43/B43-1)*100</f>
        <v>16.887346188462704</v>
      </c>
    </row>
    <row r="44" spans="1:4" ht="14">
      <c r="A44" s="121" t="s">
        <v>287</v>
      </c>
      <c r="B44" s="150">
        <f>' F26'!B23/'F11'!C22</f>
        <v>4456.6733333333341</v>
      </c>
      <c r="C44" s="150">
        <f>' F26'!C23/'F11'!D22</f>
        <v>3526.4073529411762</v>
      </c>
      <c r="D44" s="262">
        <f>(C44/B44-1)*100</f>
        <v>-20.873550983293022</v>
      </c>
    </row>
    <row r="45" spans="1:4" ht="14">
      <c r="A45" s="121" t="s">
        <v>209</v>
      </c>
      <c r="B45" s="150"/>
      <c r="C45" s="150"/>
      <c r="D45" s="151"/>
    </row>
    <row r="46" spans="1:4" ht="14">
      <c r="A46" s="319" t="s">
        <v>9</v>
      </c>
      <c r="B46" s="408"/>
      <c r="C46" s="408"/>
      <c r="D46" s="410"/>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K29" sqref="K29"/>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 min="13" max="13" width="7" bestFit="1" customWidth="1"/>
    <col min="14" max="14" width="11.453125" bestFit="1" customWidth="1"/>
  </cols>
  <sheetData>
    <row r="2" spans="1:14" ht="13">
      <c r="A2" t="s">
        <v>396</v>
      </c>
      <c r="B2" t="s">
        <v>397</v>
      </c>
      <c r="C2" t="s">
        <v>398</v>
      </c>
      <c r="D2" t="s">
        <v>399</v>
      </c>
      <c r="E2" t="s">
        <v>400</v>
      </c>
      <c r="F2" t="s">
        <v>401</v>
      </c>
      <c r="G2" t="s">
        <v>402</v>
      </c>
      <c r="H2" t="s">
        <v>403</v>
      </c>
      <c r="I2" t="s">
        <v>404</v>
      </c>
      <c r="J2" s="467" t="s">
        <v>420</v>
      </c>
      <c r="K2" s="468" t="s">
        <v>405</v>
      </c>
      <c r="L2" t="s">
        <v>406</v>
      </c>
      <c r="M2" t="s">
        <v>407</v>
      </c>
      <c r="N2" t="s">
        <v>408</v>
      </c>
    </row>
    <row r="3" spans="1:14">
      <c r="B3" t="s">
        <v>409</v>
      </c>
      <c r="C3" t="s">
        <v>410</v>
      </c>
      <c r="D3" t="s">
        <v>411</v>
      </c>
      <c r="E3" t="s">
        <v>412</v>
      </c>
      <c r="H3" t="s">
        <v>413</v>
      </c>
      <c r="N3" t="s">
        <v>414</v>
      </c>
    </row>
    <row r="4" spans="1:14">
      <c r="A4" t="s">
        <v>325</v>
      </c>
      <c r="B4">
        <v>3681</v>
      </c>
      <c r="C4">
        <v>1</v>
      </c>
      <c r="D4">
        <v>0</v>
      </c>
      <c r="E4">
        <v>3682</v>
      </c>
      <c r="F4" s="464">
        <v>94886.13</v>
      </c>
      <c r="G4" s="464">
        <v>622022.92000000004</v>
      </c>
      <c r="H4">
        <v>106</v>
      </c>
      <c r="I4" s="464">
        <v>10889.47</v>
      </c>
      <c r="J4" s="469">
        <f>E4-H4</f>
        <v>3576</v>
      </c>
      <c r="K4" s="464">
        <v>609173.35</v>
      </c>
      <c r="L4" s="464">
        <v>516247.32</v>
      </c>
      <c r="M4">
        <v>323</v>
      </c>
      <c r="N4">
        <v>24</v>
      </c>
    </row>
    <row r="5" spans="1:14">
      <c r="B5" s="464">
        <v>527044.07999999996</v>
      </c>
      <c r="C5" s="464">
        <v>92.71</v>
      </c>
      <c r="D5" s="465">
        <v>0</v>
      </c>
      <c r="E5" s="464">
        <v>527136.79</v>
      </c>
      <c r="H5" s="464">
        <v>12849.57</v>
      </c>
      <c r="N5" s="465">
        <v>0</v>
      </c>
    </row>
    <row r="6" spans="1:14">
      <c r="A6" t="s">
        <v>323</v>
      </c>
      <c r="B6">
        <v>3986</v>
      </c>
      <c r="C6">
        <v>1</v>
      </c>
      <c r="D6">
        <v>1</v>
      </c>
      <c r="E6">
        <v>3988</v>
      </c>
      <c r="F6" s="464">
        <v>97760.75</v>
      </c>
      <c r="G6" s="464">
        <v>640968.95999999996</v>
      </c>
      <c r="H6">
        <v>126</v>
      </c>
      <c r="I6" s="464">
        <v>12588.19</v>
      </c>
      <c r="J6" s="469">
        <f>E6-H6</f>
        <v>3862</v>
      </c>
      <c r="K6" s="464">
        <v>626114.9</v>
      </c>
      <c r="L6" s="464">
        <v>530620.02</v>
      </c>
      <c r="M6">
        <v>338</v>
      </c>
      <c r="N6">
        <v>59</v>
      </c>
    </row>
    <row r="7" spans="1:14">
      <c r="B7" s="464">
        <v>543032.26</v>
      </c>
      <c r="C7" s="464">
        <v>70.95</v>
      </c>
      <c r="D7" s="465">
        <v>105</v>
      </c>
      <c r="E7" s="464">
        <v>543208.21</v>
      </c>
      <c r="H7" s="464">
        <v>14854.06</v>
      </c>
      <c r="N7" s="465">
        <v>0</v>
      </c>
    </row>
    <row r="8" spans="1:14">
      <c r="A8" t="s">
        <v>42</v>
      </c>
      <c r="B8">
        <v>2432</v>
      </c>
      <c r="C8">
        <v>0</v>
      </c>
      <c r="D8">
        <v>13</v>
      </c>
      <c r="E8">
        <v>2445</v>
      </c>
      <c r="F8" s="464">
        <v>58062.46</v>
      </c>
      <c r="G8" s="464">
        <v>382444.18</v>
      </c>
      <c r="H8">
        <v>92</v>
      </c>
      <c r="I8" s="464">
        <v>7486.94</v>
      </c>
      <c r="J8" s="469">
        <f t="shared" ref="J8" si="0">E8-H8</f>
        <v>2353</v>
      </c>
      <c r="K8" s="464">
        <v>373609.59</v>
      </c>
      <c r="L8" s="464">
        <v>316894.78000000003</v>
      </c>
      <c r="M8">
        <v>183</v>
      </c>
      <c r="N8">
        <v>40</v>
      </c>
    </row>
    <row r="9" spans="1:14">
      <c r="B9" s="464">
        <v>322562.27</v>
      </c>
      <c r="C9" s="465">
        <v>0</v>
      </c>
      <c r="D9" s="464">
        <v>1819.45</v>
      </c>
      <c r="E9" s="464">
        <v>324381.71999999997</v>
      </c>
      <c r="H9" s="464">
        <v>8834.59</v>
      </c>
      <c r="N9" s="465">
        <v>0</v>
      </c>
    </row>
    <row r="10" spans="1:14">
      <c r="A10" t="s">
        <v>266</v>
      </c>
      <c r="B10">
        <v>2103</v>
      </c>
      <c r="C10">
        <v>97</v>
      </c>
      <c r="D10">
        <v>4</v>
      </c>
      <c r="E10">
        <v>2204</v>
      </c>
      <c r="F10" s="464">
        <v>51374.86</v>
      </c>
      <c r="G10" s="464">
        <v>337337.52</v>
      </c>
      <c r="H10">
        <v>87</v>
      </c>
      <c r="I10" s="464">
        <v>6729.03</v>
      </c>
      <c r="J10" s="469">
        <f t="shared" ref="J10" si="1">E10-H10</f>
        <v>2117</v>
      </c>
      <c r="K10" s="464">
        <v>329397.37</v>
      </c>
      <c r="L10" s="464">
        <v>279233.63</v>
      </c>
      <c r="M10">
        <v>264</v>
      </c>
      <c r="N10">
        <v>46</v>
      </c>
    </row>
    <row r="11" spans="1:14">
      <c r="B11" s="464">
        <v>276235.46000000002</v>
      </c>
      <c r="C11" s="464">
        <v>9174.2000000000007</v>
      </c>
      <c r="D11" s="465">
        <v>553</v>
      </c>
      <c r="E11" s="464">
        <v>285962.65999999997</v>
      </c>
      <c r="H11" s="464">
        <v>7940.15</v>
      </c>
      <c r="N11" s="465">
        <v>0</v>
      </c>
    </row>
    <row r="12" spans="1:14">
      <c r="A12" t="s">
        <v>419</v>
      </c>
      <c r="B12">
        <v>0</v>
      </c>
      <c r="C12">
        <v>0</v>
      </c>
      <c r="D12">
        <v>0</v>
      </c>
      <c r="E12">
        <v>0</v>
      </c>
      <c r="F12" s="465">
        <v>0</v>
      </c>
      <c r="G12" s="465">
        <v>0</v>
      </c>
      <c r="H12">
        <v>2</v>
      </c>
      <c r="I12" s="464">
        <v>252.18</v>
      </c>
      <c r="J12" s="469">
        <f t="shared" ref="J12" si="2">E12-H12</f>
        <v>-2</v>
      </c>
      <c r="K12" s="464">
        <v>-297.57</v>
      </c>
      <c r="L12" s="464">
        <v>-252.18</v>
      </c>
      <c r="M12">
        <v>0</v>
      </c>
      <c r="N12">
        <v>0</v>
      </c>
    </row>
    <row r="13" spans="1:14">
      <c r="B13" s="465">
        <v>0</v>
      </c>
      <c r="C13" s="465">
        <v>0</v>
      </c>
      <c r="D13" s="465">
        <v>0</v>
      </c>
      <c r="E13" s="465">
        <v>0</v>
      </c>
      <c r="H13" s="464">
        <v>297.57</v>
      </c>
      <c r="N13" s="465">
        <v>0</v>
      </c>
    </row>
    <row r="14" spans="1:14">
      <c r="A14" t="s">
        <v>418</v>
      </c>
      <c r="B14">
        <v>2480</v>
      </c>
      <c r="C14">
        <v>1</v>
      </c>
      <c r="D14">
        <v>14</v>
      </c>
      <c r="E14">
        <v>2495</v>
      </c>
      <c r="F14" s="464">
        <v>60932.1</v>
      </c>
      <c r="G14" s="464">
        <v>401470.9</v>
      </c>
      <c r="H14">
        <v>96</v>
      </c>
      <c r="I14" s="464">
        <v>8927.56</v>
      </c>
      <c r="J14" s="469">
        <f t="shared" ref="J14" si="3">E14-H14</f>
        <v>2399</v>
      </c>
      <c r="K14" s="464">
        <v>390936.38</v>
      </c>
      <c r="L14" s="464">
        <v>331611.24</v>
      </c>
      <c r="M14">
        <v>181</v>
      </c>
      <c r="N14">
        <v>56</v>
      </c>
    </row>
    <row r="15" spans="1:14">
      <c r="B15" s="464">
        <v>338358.61</v>
      </c>
      <c r="C15" s="464">
        <v>147.99</v>
      </c>
      <c r="D15" s="464">
        <v>2032.2</v>
      </c>
      <c r="E15" s="464">
        <v>340538.8</v>
      </c>
      <c r="H15" s="464">
        <v>10534.52</v>
      </c>
      <c r="N15" s="465">
        <v>0</v>
      </c>
    </row>
    <row r="16" spans="1:14">
      <c r="A16" t="s">
        <v>319</v>
      </c>
      <c r="B16">
        <v>4503</v>
      </c>
      <c r="C16">
        <v>1</v>
      </c>
      <c r="D16">
        <v>5</v>
      </c>
      <c r="E16">
        <v>4509</v>
      </c>
      <c r="F16" s="464">
        <v>105774.68</v>
      </c>
      <c r="G16" s="464">
        <v>694031.43</v>
      </c>
      <c r="H16">
        <v>215</v>
      </c>
      <c r="I16" s="464">
        <v>19853.71</v>
      </c>
      <c r="J16" s="469">
        <f t="shared" ref="J16" si="4">E16-H16</f>
        <v>4294</v>
      </c>
      <c r="K16" s="464">
        <v>670604.05000000005</v>
      </c>
      <c r="L16" s="464">
        <v>568403.04</v>
      </c>
      <c r="M16">
        <v>432</v>
      </c>
      <c r="N16">
        <v>106</v>
      </c>
    </row>
    <row r="17" spans="1:14">
      <c r="B17" s="464">
        <v>587626.12</v>
      </c>
      <c r="C17" s="464">
        <v>1.33</v>
      </c>
      <c r="D17" s="464">
        <v>629.29999999999995</v>
      </c>
      <c r="E17" s="464">
        <v>588256.75</v>
      </c>
      <c r="H17" s="464">
        <v>23427.38</v>
      </c>
      <c r="N17" s="465">
        <v>0</v>
      </c>
    </row>
    <row r="18" spans="1:14">
      <c r="A18" t="s">
        <v>311</v>
      </c>
      <c r="B18">
        <v>3606</v>
      </c>
      <c r="C18">
        <v>0</v>
      </c>
      <c r="D18">
        <v>12</v>
      </c>
      <c r="E18">
        <v>3618</v>
      </c>
      <c r="F18" s="464">
        <v>83128.240000000005</v>
      </c>
      <c r="G18" s="464">
        <v>547135.53</v>
      </c>
      <c r="H18">
        <v>151</v>
      </c>
      <c r="I18" s="464">
        <v>16168.59</v>
      </c>
      <c r="J18" s="469">
        <f t="shared" ref="J18" si="5">E18-H18</f>
        <v>3467</v>
      </c>
      <c r="K18" s="464">
        <v>528056.59</v>
      </c>
      <c r="L18" s="464">
        <v>447838.7</v>
      </c>
      <c r="M18">
        <v>285</v>
      </c>
      <c r="N18">
        <v>68</v>
      </c>
    </row>
    <row r="19" spans="1:14">
      <c r="B19" s="464">
        <v>461815.44</v>
      </c>
      <c r="C19" s="465">
        <v>0</v>
      </c>
      <c r="D19" s="464">
        <v>2191.85</v>
      </c>
      <c r="E19" s="464">
        <v>464007.29</v>
      </c>
      <c r="H19" s="464">
        <v>19078.939999999999</v>
      </c>
      <c r="N19" s="465">
        <v>0</v>
      </c>
    </row>
    <row r="20" spans="1:14">
      <c r="A20" t="s">
        <v>417</v>
      </c>
      <c r="B20">
        <v>4184</v>
      </c>
      <c r="C20">
        <v>3</v>
      </c>
      <c r="D20">
        <v>10</v>
      </c>
      <c r="E20">
        <v>4197</v>
      </c>
      <c r="F20" s="464">
        <v>96791.22</v>
      </c>
      <c r="G20" s="464">
        <v>637211.98</v>
      </c>
      <c r="H20">
        <v>148</v>
      </c>
      <c r="I20" s="464">
        <v>15577.85</v>
      </c>
      <c r="J20" s="469">
        <f t="shared" ref="J20" si="6">E20-H20</f>
        <v>4049</v>
      </c>
      <c r="K20" s="464">
        <v>618833.84</v>
      </c>
      <c r="L20" s="464">
        <v>524842.91</v>
      </c>
      <c r="M20">
        <v>318</v>
      </c>
      <c r="N20">
        <v>101</v>
      </c>
    </row>
    <row r="21" spans="1:14">
      <c r="B21" s="464">
        <v>537338.57999999996</v>
      </c>
      <c r="C21" s="464">
        <v>379.18</v>
      </c>
      <c r="D21" s="465">
        <v>2703</v>
      </c>
      <c r="E21" s="464">
        <v>540420.76</v>
      </c>
      <c r="H21" s="464">
        <v>18378.14</v>
      </c>
      <c r="N21" s="465">
        <v>0</v>
      </c>
    </row>
    <row r="22" spans="1:14">
      <c r="A22" t="s">
        <v>267</v>
      </c>
      <c r="B22">
        <v>680</v>
      </c>
      <c r="C22">
        <v>1</v>
      </c>
      <c r="D22">
        <v>0</v>
      </c>
      <c r="E22">
        <v>681</v>
      </c>
      <c r="F22" s="464">
        <v>14882.1</v>
      </c>
      <c r="G22" s="464">
        <v>97558.54</v>
      </c>
      <c r="H22">
        <v>24</v>
      </c>
      <c r="I22" s="464">
        <v>2200.2600000000002</v>
      </c>
      <c r="J22" s="469">
        <f t="shared" ref="J22" si="7">E22-H22</f>
        <v>657</v>
      </c>
      <c r="K22" s="464">
        <v>94962.23</v>
      </c>
      <c r="L22" s="464">
        <v>80476.179999999993</v>
      </c>
      <c r="M22">
        <v>42</v>
      </c>
      <c r="N22">
        <v>16</v>
      </c>
    </row>
    <row r="23" spans="1:14">
      <c r="B23" s="464">
        <v>82676.03</v>
      </c>
      <c r="C23" s="464">
        <v>0.41</v>
      </c>
      <c r="D23" s="465">
        <v>0</v>
      </c>
      <c r="E23" s="464">
        <v>82676.44</v>
      </c>
      <c r="H23" s="464">
        <v>2596.31</v>
      </c>
      <c r="N23" s="465">
        <v>0</v>
      </c>
    </row>
    <row r="24" spans="1:14">
      <c r="A24" t="s">
        <v>416</v>
      </c>
      <c r="B24">
        <v>3162</v>
      </c>
      <c r="C24">
        <v>1</v>
      </c>
      <c r="D24">
        <v>6</v>
      </c>
      <c r="E24">
        <v>3169</v>
      </c>
      <c r="F24" s="464">
        <v>71930.11</v>
      </c>
      <c r="G24" s="464">
        <v>472156.94</v>
      </c>
      <c r="H24">
        <v>110</v>
      </c>
      <c r="I24" s="464">
        <v>9304.25</v>
      </c>
      <c r="J24" s="469">
        <f t="shared" ref="J24" si="8">E24-H24</f>
        <v>3059</v>
      </c>
      <c r="K24" s="464">
        <v>461178.23</v>
      </c>
      <c r="L24" s="464">
        <v>390922.58</v>
      </c>
      <c r="M24">
        <v>176</v>
      </c>
      <c r="N24">
        <v>43</v>
      </c>
    </row>
    <row r="25" spans="1:14">
      <c r="B25" s="464">
        <v>399487.97</v>
      </c>
      <c r="C25" s="464">
        <v>116.36</v>
      </c>
      <c r="D25" s="464">
        <v>622.5</v>
      </c>
      <c r="E25" s="464">
        <v>400226.83</v>
      </c>
      <c r="H25" s="464">
        <v>10978.71</v>
      </c>
      <c r="N25" s="465">
        <v>0</v>
      </c>
    </row>
    <row r="26" spans="1:14">
      <c r="A26" t="s">
        <v>415</v>
      </c>
      <c r="B26">
        <v>2203</v>
      </c>
      <c r="C26">
        <v>2</v>
      </c>
      <c r="D26">
        <v>2</v>
      </c>
      <c r="E26">
        <v>2207</v>
      </c>
      <c r="F26" s="464">
        <v>47553.19</v>
      </c>
      <c r="G26" s="464">
        <v>311896.71999999997</v>
      </c>
      <c r="H26">
        <v>83</v>
      </c>
      <c r="I26" s="464">
        <v>8588.6299999999992</v>
      </c>
      <c r="J26" s="469">
        <f>E26-H26</f>
        <v>2124</v>
      </c>
      <c r="K26" s="464">
        <v>301799.32</v>
      </c>
      <c r="L26" s="464">
        <v>255754.9</v>
      </c>
      <c r="M26">
        <v>119</v>
      </c>
      <c r="N26">
        <v>22</v>
      </c>
    </row>
    <row r="27" spans="1:14">
      <c r="B27" s="464">
        <v>264073.55</v>
      </c>
      <c r="C27" s="464">
        <v>104.58</v>
      </c>
      <c r="D27" s="464">
        <v>165.4</v>
      </c>
      <c r="E27" s="464">
        <v>264343.53000000003</v>
      </c>
      <c r="H27" s="464">
        <v>10097.4</v>
      </c>
      <c r="N27" s="465">
        <v>0</v>
      </c>
    </row>
    <row r="28" spans="1:14" ht="13">
      <c r="B28">
        <v>33020</v>
      </c>
      <c r="C28">
        <v>108</v>
      </c>
      <c r="D28">
        <v>67</v>
      </c>
      <c r="E28">
        <v>33195</v>
      </c>
      <c r="F28" s="464">
        <v>783075.83999999997</v>
      </c>
      <c r="G28" s="464">
        <v>5144235.62</v>
      </c>
      <c r="H28">
        <v>1240</v>
      </c>
      <c r="I28" s="464">
        <v>118566.67</v>
      </c>
      <c r="J28" s="470">
        <f>E28-H28</f>
        <v>31955</v>
      </c>
      <c r="K28" s="466">
        <v>5004368.3</v>
      </c>
      <c r="L28" s="464">
        <v>4242593.1100000003</v>
      </c>
      <c r="M28">
        <v>2661</v>
      </c>
      <c r="N28">
        <v>581</v>
      </c>
    </row>
    <row r="29" spans="1:14">
      <c r="B29" s="464">
        <v>4340250.37</v>
      </c>
      <c r="C29" s="464">
        <v>10087.709999999999</v>
      </c>
      <c r="D29" s="464">
        <v>10821.7</v>
      </c>
      <c r="E29" s="464">
        <v>4361159.78</v>
      </c>
      <c r="H29" s="464">
        <v>139867.32999999999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K62" sqref="K62"/>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85" customWidth="1"/>
    <col min="11" max="11" width="15.6328125" customWidth="1"/>
    <col min="12" max="12" width="20.54296875" style="481" bestFit="1" customWidth="1"/>
  </cols>
  <sheetData>
    <row r="1" spans="1:14" ht="13">
      <c r="A1" t="s">
        <v>396</v>
      </c>
      <c r="B1" t="s">
        <v>397</v>
      </c>
      <c r="C1" t="s">
        <v>398</v>
      </c>
      <c r="D1" t="s">
        <v>399</v>
      </c>
      <c r="E1" t="s">
        <v>400</v>
      </c>
      <c r="F1" t="s">
        <v>401</v>
      </c>
      <c r="G1" t="s">
        <v>402</v>
      </c>
      <c r="H1" t="s">
        <v>403</v>
      </c>
      <c r="I1" t="s">
        <v>404</v>
      </c>
      <c r="J1" s="484" t="s">
        <v>420</v>
      </c>
      <c r="K1" s="468" t="s">
        <v>405</v>
      </c>
      <c r="L1" t="s">
        <v>406</v>
      </c>
      <c r="M1" t="s">
        <v>407</v>
      </c>
      <c r="N1" t="s">
        <v>408</v>
      </c>
    </row>
    <row r="3" spans="1:14">
      <c r="A3" t="s">
        <v>396</v>
      </c>
      <c r="B3" t="s">
        <v>397</v>
      </c>
      <c r="C3" t="s">
        <v>398</v>
      </c>
      <c r="D3" t="s">
        <v>399</v>
      </c>
      <c r="E3" t="s">
        <v>400</v>
      </c>
      <c r="F3" t="s">
        <v>401</v>
      </c>
      <c r="G3" t="s">
        <v>402</v>
      </c>
      <c r="H3" t="s">
        <v>403</v>
      </c>
      <c r="I3" t="s">
        <v>404</v>
      </c>
      <c r="K3" t="s">
        <v>405</v>
      </c>
      <c r="L3" s="481" t="s">
        <v>406</v>
      </c>
      <c r="M3" t="s">
        <v>407</v>
      </c>
      <c r="N3" t="s">
        <v>408</v>
      </c>
    </row>
    <row r="4" spans="1:14">
      <c r="B4" t="s">
        <v>409</v>
      </c>
      <c r="C4" t="s">
        <v>410</v>
      </c>
      <c r="D4" t="s">
        <v>411</v>
      </c>
      <c r="E4" t="s">
        <v>412</v>
      </c>
      <c r="H4" t="s">
        <v>413</v>
      </c>
      <c r="N4" t="s">
        <v>414</v>
      </c>
    </row>
    <row r="5" spans="1:14">
      <c r="A5" t="s">
        <v>42</v>
      </c>
      <c r="B5">
        <v>2038</v>
      </c>
      <c r="C5">
        <v>0</v>
      </c>
      <c r="D5">
        <v>15</v>
      </c>
      <c r="E5">
        <v>2053</v>
      </c>
      <c r="F5" s="464">
        <v>46905.120000000003</v>
      </c>
      <c r="G5" s="464">
        <v>309303.45</v>
      </c>
      <c r="H5">
        <v>69</v>
      </c>
      <c r="I5" s="464">
        <v>5480.38</v>
      </c>
      <c r="J5" s="485">
        <f>E5-H5</f>
        <v>1984</v>
      </c>
      <c r="K5" s="464">
        <v>302860.06</v>
      </c>
      <c r="L5" s="482">
        <v>256917.95</v>
      </c>
      <c r="M5">
        <v>177</v>
      </c>
      <c r="N5">
        <v>29</v>
      </c>
    </row>
    <row r="6" spans="1:14">
      <c r="B6" s="464">
        <v>260578.71</v>
      </c>
      <c r="C6" s="465">
        <v>0</v>
      </c>
      <c r="D6" s="464">
        <v>1819.62</v>
      </c>
      <c r="E6" s="464">
        <v>262398.33</v>
      </c>
      <c r="H6" s="464">
        <v>6443.39</v>
      </c>
      <c r="N6" s="465">
        <v>0</v>
      </c>
    </row>
    <row r="7" spans="1:14">
      <c r="A7" t="s">
        <v>417</v>
      </c>
      <c r="B7">
        <v>3915</v>
      </c>
      <c r="C7">
        <v>2</v>
      </c>
      <c r="D7">
        <v>4</v>
      </c>
      <c r="E7">
        <v>3921</v>
      </c>
      <c r="F7" s="464">
        <v>87603.81</v>
      </c>
      <c r="G7" s="464">
        <v>574837.68999999994</v>
      </c>
      <c r="H7">
        <v>129</v>
      </c>
      <c r="I7" s="464">
        <v>13783.92</v>
      </c>
      <c r="J7" s="485">
        <f>E7-H7</f>
        <v>3792</v>
      </c>
      <c r="K7" s="464">
        <v>558572.71</v>
      </c>
      <c r="L7" s="482">
        <v>473449.96</v>
      </c>
      <c r="M7">
        <v>276</v>
      </c>
      <c r="N7">
        <v>69</v>
      </c>
    </row>
    <row r="8" spans="1:14">
      <c r="B8" s="464">
        <v>486599.78</v>
      </c>
      <c r="C8" s="464">
        <v>78.099999999999994</v>
      </c>
      <c r="D8" s="465">
        <v>556</v>
      </c>
      <c r="E8" s="464">
        <v>487233.88</v>
      </c>
      <c r="H8" s="464">
        <v>16264.98</v>
      </c>
      <c r="N8" s="465">
        <v>0</v>
      </c>
    </row>
    <row r="9" spans="1:14">
      <c r="A9" t="s">
        <v>266</v>
      </c>
      <c r="B9">
        <v>1968</v>
      </c>
      <c r="C9">
        <v>12</v>
      </c>
      <c r="D9">
        <v>12</v>
      </c>
      <c r="E9">
        <v>1992</v>
      </c>
      <c r="F9" s="464">
        <v>45674.06</v>
      </c>
      <c r="G9" s="464">
        <v>301019.27</v>
      </c>
      <c r="H9">
        <v>58</v>
      </c>
      <c r="I9" s="464">
        <v>4569.12</v>
      </c>
      <c r="J9" s="485">
        <f>E9-H9</f>
        <v>1934</v>
      </c>
      <c r="K9" s="464">
        <v>295627.78999999998</v>
      </c>
      <c r="L9" s="482">
        <v>250776.09</v>
      </c>
      <c r="M9">
        <v>220</v>
      </c>
      <c r="N9">
        <v>49</v>
      </c>
    </row>
    <row r="10" spans="1:14">
      <c r="B10" s="464">
        <v>253195.21</v>
      </c>
      <c r="C10" s="464">
        <v>544.25</v>
      </c>
      <c r="D10" s="464">
        <v>1605.75</v>
      </c>
      <c r="E10" s="464">
        <v>255345.21</v>
      </c>
      <c r="H10" s="464">
        <v>5391.48</v>
      </c>
      <c r="N10" s="465">
        <v>0</v>
      </c>
    </row>
    <row r="11" spans="1:14">
      <c r="A11" t="s">
        <v>419</v>
      </c>
      <c r="B11">
        <v>0</v>
      </c>
      <c r="C11">
        <v>0</v>
      </c>
      <c r="D11">
        <v>0</v>
      </c>
      <c r="E11">
        <v>0</v>
      </c>
      <c r="F11" s="465">
        <v>0</v>
      </c>
      <c r="G11" s="465">
        <v>0</v>
      </c>
      <c r="H11">
        <v>0</v>
      </c>
      <c r="I11" s="465">
        <v>0</v>
      </c>
      <c r="J11" s="485">
        <f>E11-H11</f>
        <v>0</v>
      </c>
      <c r="K11" s="465">
        <v>0</v>
      </c>
      <c r="L11" s="483">
        <v>0</v>
      </c>
      <c r="M11">
        <v>0</v>
      </c>
      <c r="N11">
        <v>0</v>
      </c>
    </row>
    <row r="12" spans="1:14">
      <c r="B12" s="465">
        <v>0</v>
      </c>
      <c r="C12" s="465">
        <v>0</v>
      </c>
      <c r="D12" s="465">
        <v>0</v>
      </c>
      <c r="E12" s="465">
        <v>0</v>
      </c>
      <c r="H12" s="465">
        <v>0</v>
      </c>
      <c r="N12" s="465">
        <v>0</v>
      </c>
    </row>
    <row r="13" spans="1:14">
      <c r="A13" t="s">
        <v>418</v>
      </c>
      <c r="B13">
        <v>2425</v>
      </c>
      <c r="C13">
        <v>13</v>
      </c>
      <c r="D13">
        <v>0</v>
      </c>
      <c r="E13">
        <v>2438</v>
      </c>
      <c r="F13" s="464">
        <v>58322.52</v>
      </c>
      <c r="G13" s="464">
        <v>382331.39</v>
      </c>
      <c r="H13">
        <v>82</v>
      </c>
      <c r="I13" s="464">
        <v>7502.55</v>
      </c>
      <c r="J13" s="485">
        <f>E13-H13</f>
        <v>2356</v>
      </c>
      <c r="K13" s="464">
        <v>373478.38</v>
      </c>
      <c r="L13" s="482">
        <v>316506.32</v>
      </c>
      <c r="M13">
        <v>176</v>
      </c>
      <c r="N13">
        <v>43</v>
      </c>
    </row>
    <row r="14" spans="1:14">
      <c r="B14" s="465">
        <v>323574</v>
      </c>
      <c r="C14" s="464">
        <v>434.87</v>
      </c>
      <c r="D14" s="465">
        <v>0</v>
      </c>
      <c r="E14" s="464">
        <v>324008.87</v>
      </c>
      <c r="H14" s="464">
        <v>8853.01</v>
      </c>
      <c r="N14" s="465">
        <v>0</v>
      </c>
    </row>
    <row r="15" spans="1:14">
      <c r="A15" t="s">
        <v>415</v>
      </c>
      <c r="B15">
        <v>2011</v>
      </c>
      <c r="C15">
        <v>1</v>
      </c>
      <c r="D15">
        <v>0</v>
      </c>
      <c r="E15">
        <v>2012</v>
      </c>
      <c r="F15" s="464">
        <v>41978.21</v>
      </c>
      <c r="G15" s="464">
        <v>275184.84000000003</v>
      </c>
      <c r="H15">
        <v>68</v>
      </c>
      <c r="I15" s="464">
        <v>5433.27</v>
      </c>
      <c r="J15" s="485">
        <f>E15-H15</f>
        <v>1944</v>
      </c>
      <c r="K15" s="464">
        <v>268773.62</v>
      </c>
      <c r="L15" s="482">
        <v>227773.36</v>
      </c>
      <c r="M15">
        <v>128</v>
      </c>
      <c r="N15">
        <v>16</v>
      </c>
    </row>
    <row r="16" spans="1:14">
      <c r="B16" s="464">
        <v>233152.93</v>
      </c>
      <c r="C16" s="464">
        <v>53.7</v>
      </c>
      <c r="D16" s="465">
        <v>0</v>
      </c>
      <c r="E16" s="464">
        <v>233206.63</v>
      </c>
      <c r="H16" s="464">
        <v>6411.22</v>
      </c>
      <c r="N16" s="465">
        <v>0</v>
      </c>
    </row>
    <row r="17" spans="1:14">
      <c r="A17" t="s">
        <v>416</v>
      </c>
      <c r="B17">
        <v>2736</v>
      </c>
      <c r="C17">
        <v>2</v>
      </c>
      <c r="D17">
        <v>3</v>
      </c>
      <c r="E17">
        <v>2741</v>
      </c>
      <c r="F17" s="464">
        <v>59374.71</v>
      </c>
      <c r="G17" s="464">
        <v>389501.81</v>
      </c>
      <c r="H17">
        <v>89</v>
      </c>
      <c r="I17" s="464">
        <v>8045.33</v>
      </c>
      <c r="J17" s="485">
        <f>E17-H17</f>
        <v>2652</v>
      </c>
      <c r="K17" s="464">
        <v>380008.51</v>
      </c>
      <c r="L17" s="482">
        <v>322081.77</v>
      </c>
      <c r="M17">
        <v>147</v>
      </c>
      <c r="N17">
        <v>37</v>
      </c>
    </row>
    <row r="18" spans="1:14">
      <c r="B18" s="464">
        <v>329813.58</v>
      </c>
      <c r="C18" s="464">
        <v>40.270000000000003</v>
      </c>
      <c r="D18" s="464">
        <v>273.25</v>
      </c>
      <c r="E18" s="464">
        <v>330127.09999999998</v>
      </c>
      <c r="H18" s="464">
        <v>9493.2999999999993</v>
      </c>
      <c r="N18" s="465">
        <v>0</v>
      </c>
    </row>
    <row r="19" spans="1:14">
      <c r="A19" t="s">
        <v>325</v>
      </c>
      <c r="B19">
        <v>3341</v>
      </c>
      <c r="C19">
        <v>10</v>
      </c>
      <c r="D19">
        <v>0</v>
      </c>
      <c r="E19">
        <v>3351</v>
      </c>
      <c r="F19" s="464">
        <v>83190.2</v>
      </c>
      <c r="G19" s="464">
        <v>545348.01</v>
      </c>
      <c r="H19">
        <v>89</v>
      </c>
      <c r="I19" s="464">
        <v>7711.44</v>
      </c>
      <c r="J19" s="485">
        <f>E19-H19</f>
        <v>3262</v>
      </c>
      <c r="K19" s="464">
        <v>536248.52</v>
      </c>
      <c r="L19" s="482">
        <v>454446.37</v>
      </c>
      <c r="M19">
        <v>288</v>
      </c>
      <c r="N19">
        <v>23</v>
      </c>
    </row>
    <row r="20" spans="1:14">
      <c r="B20" s="464">
        <v>461288.16</v>
      </c>
      <c r="C20" s="464">
        <v>869.65</v>
      </c>
      <c r="D20" s="465">
        <v>0</v>
      </c>
      <c r="E20" s="464">
        <v>462157.81</v>
      </c>
      <c r="H20" s="464">
        <v>9099.49</v>
      </c>
      <c r="N20" s="465">
        <v>0</v>
      </c>
    </row>
    <row r="21" spans="1:14">
      <c r="A21" t="s">
        <v>267</v>
      </c>
      <c r="B21">
        <v>587</v>
      </c>
      <c r="C21">
        <v>1</v>
      </c>
      <c r="D21">
        <v>1</v>
      </c>
      <c r="E21">
        <v>589</v>
      </c>
      <c r="F21" s="464">
        <v>12169.58</v>
      </c>
      <c r="G21" s="464">
        <v>79893.460000000006</v>
      </c>
      <c r="H21">
        <v>11</v>
      </c>
      <c r="I21" s="464">
        <v>1004.26</v>
      </c>
      <c r="J21" s="485">
        <f>E21-H21</f>
        <v>578</v>
      </c>
      <c r="K21" s="464">
        <v>78708.429999999993</v>
      </c>
      <c r="L21" s="482">
        <v>66719.62</v>
      </c>
      <c r="M21">
        <v>33</v>
      </c>
      <c r="N21">
        <v>8</v>
      </c>
    </row>
    <row r="22" spans="1:14">
      <c r="B22" s="464">
        <v>67420.89</v>
      </c>
      <c r="C22" s="464">
        <v>185.99</v>
      </c>
      <c r="D22" s="465">
        <v>117</v>
      </c>
      <c r="E22" s="464">
        <v>67723.88</v>
      </c>
      <c r="H22" s="464">
        <v>1185.03</v>
      </c>
      <c r="N22" s="465">
        <v>0</v>
      </c>
    </row>
    <row r="23" spans="1:14">
      <c r="A23" t="s">
        <v>323</v>
      </c>
      <c r="B23">
        <v>3807</v>
      </c>
      <c r="C23">
        <v>29</v>
      </c>
      <c r="D23">
        <v>2</v>
      </c>
      <c r="E23">
        <v>3838</v>
      </c>
      <c r="F23" s="464">
        <v>93128.45</v>
      </c>
      <c r="G23" s="464">
        <v>610810.30000000005</v>
      </c>
      <c r="H23">
        <v>120</v>
      </c>
      <c r="I23" s="464">
        <v>13211.61</v>
      </c>
      <c r="J23" s="485">
        <f>E23-H23</f>
        <v>3718</v>
      </c>
      <c r="K23" s="464">
        <v>595251.06999999995</v>
      </c>
      <c r="L23" s="482">
        <v>504470.24</v>
      </c>
      <c r="M23">
        <v>379</v>
      </c>
      <c r="N23">
        <v>56</v>
      </c>
    </row>
    <row r="24" spans="1:14">
      <c r="B24" s="464">
        <v>516232.08</v>
      </c>
      <c r="C24" s="464">
        <v>1137.77</v>
      </c>
      <c r="D24" s="465">
        <v>312</v>
      </c>
      <c r="E24" s="464">
        <v>517681.85</v>
      </c>
      <c r="H24" s="464">
        <v>15559.23</v>
      </c>
      <c r="N24" s="465">
        <v>0</v>
      </c>
    </row>
    <row r="25" spans="1:14">
      <c r="A25" t="s">
        <v>311</v>
      </c>
      <c r="B25">
        <v>3439</v>
      </c>
      <c r="C25">
        <v>0</v>
      </c>
      <c r="D25">
        <v>4</v>
      </c>
      <c r="E25">
        <v>3443</v>
      </c>
      <c r="F25" s="464">
        <v>77154.98</v>
      </c>
      <c r="G25" s="464">
        <v>506202.26</v>
      </c>
      <c r="H25">
        <v>146</v>
      </c>
      <c r="I25" s="464">
        <v>13964.28</v>
      </c>
      <c r="J25" s="485">
        <f>E25-H25</f>
        <v>3297</v>
      </c>
      <c r="K25" s="464">
        <v>489724.41</v>
      </c>
      <c r="L25" s="483">
        <v>415083</v>
      </c>
      <c r="M25">
        <v>248</v>
      </c>
      <c r="N25">
        <v>68</v>
      </c>
    </row>
    <row r="26" spans="1:14">
      <c r="B26" s="464">
        <v>428628.18</v>
      </c>
      <c r="C26" s="465">
        <v>0</v>
      </c>
      <c r="D26" s="464">
        <v>419.1</v>
      </c>
      <c r="E26" s="464">
        <v>429047.28</v>
      </c>
      <c r="H26" s="464">
        <v>16477.849999999999</v>
      </c>
      <c r="N26" s="465">
        <v>0</v>
      </c>
    </row>
    <row r="27" spans="1:14">
      <c r="A27" t="s">
        <v>319</v>
      </c>
      <c r="B27">
        <v>3919</v>
      </c>
      <c r="C27">
        <v>35</v>
      </c>
      <c r="D27">
        <v>3</v>
      </c>
      <c r="E27">
        <v>3957</v>
      </c>
      <c r="F27" s="464">
        <v>86922.67</v>
      </c>
      <c r="G27" s="464">
        <v>570199.9</v>
      </c>
      <c r="H27">
        <v>159</v>
      </c>
      <c r="I27" s="464">
        <v>14716.29</v>
      </c>
      <c r="J27" s="485">
        <f>E27-H27</f>
        <v>3798</v>
      </c>
      <c r="K27" s="464">
        <v>552834.68000000005</v>
      </c>
      <c r="L27" s="482">
        <v>468560.94</v>
      </c>
      <c r="M27">
        <v>311</v>
      </c>
      <c r="N27">
        <v>85</v>
      </c>
    </row>
    <row r="28" spans="1:14">
      <c r="B28" s="464">
        <v>481429.66</v>
      </c>
      <c r="C28" s="464">
        <v>1464.67</v>
      </c>
      <c r="D28" s="464">
        <v>382.9</v>
      </c>
      <c r="E28" s="464">
        <v>483277.23</v>
      </c>
      <c r="H28" s="464">
        <v>17365.22</v>
      </c>
      <c r="N28" s="465">
        <v>0</v>
      </c>
    </row>
    <row r="29" spans="1:14" ht="13">
      <c r="B29">
        <v>30186</v>
      </c>
      <c r="C29">
        <v>105</v>
      </c>
      <c r="D29">
        <v>44</v>
      </c>
      <c r="E29">
        <v>30335</v>
      </c>
      <c r="F29" s="464">
        <v>692424.31</v>
      </c>
      <c r="G29" s="464">
        <v>4544632.38</v>
      </c>
      <c r="H29">
        <v>1020</v>
      </c>
      <c r="I29" s="464">
        <v>95422.46</v>
      </c>
      <c r="J29" s="486">
        <f>E29-H29</f>
        <v>29315</v>
      </c>
      <c r="K29" s="466">
        <v>4432088.18</v>
      </c>
      <c r="L29" s="482">
        <v>3756785.61</v>
      </c>
      <c r="M29">
        <v>2383</v>
      </c>
      <c r="N29">
        <v>483</v>
      </c>
    </row>
    <row r="30" spans="1:14">
      <c r="B30" s="464">
        <v>3841913.18</v>
      </c>
      <c r="C30" s="464">
        <v>4809.2700000000004</v>
      </c>
      <c r="D30" s="464">
        <v>5485.62</v>
      </c>
      <c r="E30" s="464">
        <v>3852208.07</v>
      </c>
      <c r="H30" s="464">
        <v>112544.2</v>
      </c>
    </row>
    <row r="35" spans="1:13">
      <c r="A35" t="s">
        <v>396</v>
      </c>
      <c r="B35" t="s">
        <v>397</v>
      </c>
      <c r="C35" t="s">
        <v>398</v>
      </c>
      <c r="D35" t="s">
        <v>399</v>
      </c>
      <c r="E35" t="s">
        <v>400</v>
      </c>
      <c r="F35" t="s">
        <v>401</v>
      </c>
      <c r="G35" t="s">
        <v>402</v>
      </c>
      <c r="H35" t="s">
        <v>403</v>
      </c>
      <c r="I35" t="s">
        <v>404</v>
      </c>
      <c r="J35" s="485" t="s">
        <v>405</v>
      </c>
      <c r="K35" t="s">
        <v>406</v>
      </c>
      <c r="L35" s="481" t="s">
        <v>407</v>
      </c>
      <c r="M35" t="s">
        <v>408</v>
      </c>
    </row>
    <row r="36" spans="1:13">
      <c r="B36" t="s">
        <v>409</v>
      </c>
      <c r="C36" t="s">
        <v>410</v>
      </c>
      <c r="D36" t="s">
        <v>411</v>
      </c>
      <c r="E36" t="s">
        <v>412</v>
      </c>
      <c r="H36" t="s">
        <v>413</v>
      </c>
      <c r="M36" t="s">
        <v>414</v>
      </c>
    </row>
    <row r="37" spans="1:13">
      <c r="B37">
        <v>32467</v>
      </c>
      <c r="C37">
        <v>17</v>
      </c>
      <c r="D37">
        <v>55</v>
      </c>
      <c r="E37">
        <v>32539</v>
      </c>
      <c r="F37" s="464">
        <v>788744.3</v>
      </c>
      <c r="G37" s="464">
        <v>5181331.3</v>
      </c>
      <c r="H37">
        <v>1259</v>
      </c>
      <c r="I37" s="464">
        <v>117152.59</v>
      </c>
      <c r="J37" s="485">
        <v>5043138.1900000004</v>
      </c>
      <c r="K37" s="464">
        <v>4275434.41</v>
      </c>
      <c r="L37" s="481">
        <v>2458</v>
      </c>
      <c r="M37">
        <v>558</v>
      </c>
    </row>
    <row r="38" spans="1:13">
      <c r="B38" s="464">
        <v>4379567.8</v>
      </c>
      <c r="C38" s="464">
        <v>2274.3000000000002</v>
      </c>
      <c r="D38" s="464">
        <v>10744.9</v>
      </c>
      <c r="E38" s="465">
        <v>4392587</v>
      </c>
      <c r="H38" s="464">
        <v>138193.10999999999</v>
      </c>
    </row>
    <row r="40" spans="1:13">
      <c r="A40" s="467" t="s">
        <v>464</v>
      </c>
    </row>
    <row r="41" spans="1:13">
      <c r="A41" t="s">
        <v>396</v>
      </c>
      <c r="B41" t="s">
        <v>397</v>
      </c>
      <c r="C41" t="s">
        <v>398</v>
      </c>
      <c r="D41" t="s">
        <v>399</v>
      </c>
      <c r="E41" t="s">
        <v>400</v>
      </c>
      <c r="F41" t="s">
        <v>401</v>
      </c>
      <c r="G41" t="s">
        <v>402</v>
      </c>
      <c r="H41" t="s">
        <v>403</v>
      </c>
      <c r="I41" t="s">
        <v>404</v>
      </c>
      <c r="J41" s="485" t="s">
        <v>405</v>
      </c>
      <c r="K41" t="s">
        <v>406</v>
      </c>
      <c r="L41" s="481" t="s">
        <v>407</v>
      </c>
      <c r="M41" t="s">
        <v>408</v>
      </c>
    </row>
    <row r="42" spans="1:13">
      <c r="B42" t="s">
        <v>409</v>
      </c>
      <c r="C42" t="s">
        <v>410</v>
      </c>
      <c r="D42" t="s">
        <v>411</v>
      </c>
      <c r="E42" t="s">
        <v>412</v>
      </c>
      <c r="H42" t="s">
        <v>413</v>
      </c>
      <c r="M42" t="s">
        <v>414</v>
      </c>
    </row>
    <row r="43" spans="1:13">
      <c r="B43">
        <v>33020</v>
      </c>
      <c r="C43">
        <v>108</v>
      </c>
      <c r="D43">
        <v>67</v>
      </c>
      <c r="E43">
        <v>33195</v>
      </c>
      <c r="F43" s="464">
        <v>783075.83999999997</v>
      </c>
      <c r="G43" s="464">
        <v>5144235.62</v>
      </c>
      <c r="H43">
        <v>1240</v>
      </c>
      <c r="I43" s="464">
        <v>118566.67</v>
      </c>
      <c r="J43" s="485">
        <v>5004368.3</v>
      </c>
      <c r="K43" s="464">
        <v>4242593.1100000003</v>
      </c>
      <c r="L43" s="481">
        <v>2661</v>
      </c>
      <c r="M43">
        <v>581</v>
      </c>
    </row>
    <row r="44" spans="1:13">
      <c r="B44" s="464">
        <v>4340250.37</v>
      </c>
      <c r="C44" s="464">
        <v>10087.709999999999</v>
      </c>
      <c r="D44" s="464">
        <v>10821.7</v>
      </c>
      <c r="E44" s="464">
        <v>4361159.78</v>
      </c>
      <c r="H44" s="464">
        <v>139867.32999999999</v>
      </c>
    </row>
    <row r="46" spans="1:13">
      <c r="A46" s="467" t="s">
        <v>465</v>
      </c>
    </row>
    <row r="47" spans="1:13">
      <c r="A47" t="s">
        <v>396</v>
      </c>
      <c r="B47" t="s">
        <v>397</v>
      </c>
      <c r="C47" t="s">
        <v>398</v>
      </c>
      <c r="D47" t="s">
        <v>399</v>
      </c>
      <c r="E47" t="s">
        <v>400</v>
      </c>
      <c r="F47" t="s">
        <v>401</v>
      </c>
      <c r="G47" t="s">
        <v>402</v>
      </c>
      <c r="H47" t="s">
        <v>403</v>
      </c>
      <c r="I47" t="s">
        <v>404</v>
      </c>
      <c r="J47" s="485" t="s">
        <v>405</v>
      </c>
      <c r="K47" t="s">
        <v>406</v>
      </c>
      <c r="L47" s="481" t="s">
        <v>407</v>
      </c>
      <c r="M47" t="s">
        <v>408</v>
      </c>
    </row>
    <row r="48" spans="1:13">
      <c r="B48" t="s">
        <v>409</v>
      </c>
      <c r="C48" t="s">
        <v>410</v>
      </c>
      <c r="D48" t="s">
        <v>411</v>
      </c>
      <c r="E48" t="s">
        <v>412</v>
      </c>
      <c r="H48" t="s">
        <v>413</v>
      </c>
      <c r="M48" t="s">
        <v>414</v>
      </c>
    </row>
    <row r="49" spans="1:13">
      <c r="B49">
        <v>30185</v>
      </c>
      <c r="C49">
        <v>105</v>
      </c>
      <c r="D49">
        <v>44</v>
      </c>
      <c r="E49">
        <v>30334</v>
      </c>
      <c r="F49" s="464">
        <v>692407.93</v>
      </c>
      <c r="G49" s="465">
        <v>4544525</v>
      </c>
      <c r="H49">
        <v>1020</v>
      </c>
      <c r="I49" s="464">
        <v>95422.46</v>
      </c>
      <c r="J49" s="485">
        <v>4431980.8</v>
      </c>
      <c r="K49" s="464">
        <v>3756694.61</v>
      </c>
      <c r="L49" s="481">
        <v>2383</v>
      </c>
      <c r="M49">
        <v>483</v>
      </c>
    </row>
    <row r="50" spans="1:13">
      <c r="B50" s="464">
        <v>3841822.18</v>
      </c>
      <c r="C50" s="464">
        <v>4809.2700000000004</v>
      </c>
      <c r="D50" s="464">
        <v>5485.62</v>
      </c>
      <c r="E50" s="464">
        <v>3852117.07</v>
      </c>
      <c r="H50" s="464">
        <v>112544.2</v>
      </c>
    </row>
    <row r="52" spans="1:13">
      <c r="A52" s="467" t="s">
        <v>466</v>
      </c>
    </row>
    <row r="53" spans="1:13">
      <c r="A53" t="s">
        <v>396</v>
      </c>
      <c r="B53" t="s">
        <v>397</v>
      </c>
      <c r="C53" t="s">
        <v>398</v>
      </c>
      <c r="D53" t="s">
        <v>399</v>
      </c>
      <c r="E53" t="s">
        <v>400</v>
      </c>
      <c r="F53" t="s">
        <v>401</v>
      </c>
      <c r="G53" t="s">
        <v>402</v>
      </c>
      <c r="H53" t="s">
        <v>403</v>
      </c>
      <c r="I53" t="s">
        <v>404</v>
      </c>
      <c r="J53" s="485" t="s">
        <v>405</v>
      </c>
      <c r="K53" t="s">
        <v>406</v>
      </c>
      <c r="L53" s="481" t="s">
        <v>407</v>
      </c>
      <c r="M53" t="s">
        <v>408</v>
      </c>
    </row>
    <row r="54" spans="1:13">
      <c r="B54" t="s">
        <v>409</v>
      </c>
      <c r="C54" t="s">
        <v>410</v>
      </c>
      <c r="D54" t="s">
        <v>411</v>
      </c>
      <c r="E54" t="s">
        <v>412</v>
      </c>
      <c r="H54" t="s">
        <v>413</v>
      </c>
      <c r="M54" t="s">
        <v>414</v>
      </c>
    </row>
    <row r="55" spans="1:13">
      <c r="B55">
        <v>39695</v>
      </c>
      <c r="C55">
        <v>19</v>
      </c>
      <c r="D55">
        <v>95</v>
      </c>
      <c r="E55">
        <v>39809</v>
      </c>
      <c r="F55" s="464">
        <v>887852.17</v>
      </c>
      <c r="G55" s="464">
        <v>5836775.0899999999</v>
      </c>
      <c r="H55">
        <v>1419</v>
      </c>
      <c r="I55" s="464">
        <v>147179.79</v>
      </c>
      <c r="J55" s="485">
        <v>5663103.6299999999</v>
      </c>
      <c r="K55" s="464">
        <v>4801743.13</v>
      </c>
      <c r="L55" s="481">
        <v>2896</v>
      </c>
      <c r="M55">
        <v>625</v>
      </c>
    </row>
    <row r="56" spans="1:13">
      <c r="B56" s="464">
        <v>4930915.9800000004</v>
      </c>
      <c r="C56" s="464">
        <v>1501.14</v>
      </c>
      <c r="D56" s="464">
        <v>16505.8</v>
      </c>
      <c r="E56" s="464">
        <v>4948922.92</v>
      </c>
      <c r="H56" s="464">
        <v>173671.46</v>
      </c>
    </row>
    <row r="59" spans="1:13">
      <c r="A59" t="s">
        <v>396</v>
      </c>
      <c r="B59" t="s">
        <v>397</v>
      </c>
      <c r="C59" t="s">
        <v>398</v>
      </c>
      <c r="D59" t="s">
        <v>399</v>
      </c>
      <c r="E59" t="s">
        <v>400</v>
      </c>
      <c r="F59" t="s">
        <v>401</v>
      </c>
      <c r="G59" t="s">
        <v>402</v>
      </c>
      <c r="H59" t="s">
        <v>403</v>
      </c>
      <c r="I59" t="s">
        <v>404</v>
      </c>
      <c r="J59" s="485" t="s">
        <v>405</v>
      </c>
      <c r="K59" t="s">
        <v>406</v>
      </c>
      <c r="L59" s="481" t="s">
        <v>407</v>
      </c>
      <c r="M59" t="s">
        <v>408</v>
      </c>
    </row>
    <row r="60" spans="1:13">
      <c r="B60" t="s">
        <v>409</v>
      </c>
      <c r="C60" t="s">
        <v>410</v>
      </c>
      <c r="D60" t="s">
        <v>411</v>
      </c>
      <c r="E60" t="s">
        <v>412</v>
      </c>
      <c r="H60" t="s">
        <v>413</v>
      </c>
      <c r="M60" t="s">
        <v>414</v>
      </c>
    </row>
    <row r="61" spans="1:13">
      <c r="B61">
        <v>35514</v>
      </c>
      <c r="C61">
        <v>12</v>
      </c>
      <c r="D61">
        <v>150</v>
      </c>
      <c r="E61">
        <v>35676</v>
      </c>
      <c r="F61" s="464">
        <v>779371.06</v>
      </c>
      <c r="G61" s="464">
        <v>5140831.87</v>
      </c>
      <c r="H61">
        <v>1672</v>
      </c>
      <c r="I61" s="464">
        <v>167026.53</v>
      </c>
      <c r="J61" s="485">
        <v>4943818.34</v>
      </c>
      <c r="K61" s="464">
        <v>4194434.28</v>
      </c>
      <c r="L61" s="481">
        <v>2539</v>
      </c>
      <c r="M61">
        <v>488</v>
      </c>
    </row>
    <row r="62" spans="1:13">
      <c r="B62" s="464">
        <v>4328939.47</v>
      </c>
      <c r="C62" s="464">
        <v>859.79</v>
      </c>
      <c r="D62" s="464">
        <v>31661.55</v>
      </c>
      <c r="E62" s="464">
        <v>4361460.8099999996</v>
      </c>
      <c r="H62" s="464">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K1" sqref="K1:K1048576"/>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396</v>
      </c>
      <c r="B2" t="s">
        <v>397</v>
      </c>
      <c r="C2" t="s">
        <v>398</v>
      </c>
      <c r="D2" t="s">
        <v>399</v>
      </c>
      <c r="E2" t="s">
        <v>400</v>
      </c>
      <c r="F2" t="s">
        <v>401</v>
      </c>
      <c r="G2" t="s">
        <v>402</v>
      </c>
      <c r="H2" t="s">
        <v>403</v>
      </c>
      <c r="I2" t="s">
        <v>404</v>
      </c>
      <c r="J2" t="s">
        <v>424</v>
      </c>
      <c r="K2" t="s">
        <v>405</v>
      </c>
      <c r="L2" t="s">
        <v>406</v>
      </c>
      <c r="M2" t="s">
        <v>407</v>
      </c>
      <c r="N2" t="s">
        <v>408</v>
      </c>
    </row>
    <row r="3" spans="1:14">
      <c r="B3" t="s">
        <v>409</v>
      </c>
      <c r="C3" t="s">
        <v>410</v>
      </c>
      <c r="D3" t="s">
        <v>411</v>
      </c>
      <c r="E3" t="s">
        <v>412</v>
      </c>
      <c r="H3" t="s">
        <v>413</v>
      </c>
      <c r="N3" t="s">
        <v>414</v>
      </c>
    </row>
    <row r="4" spans="1:14">
      <c r="A4" t="s">
        <v>42</v>
      </c>
      <c r="B4">
        <v>2930</v>
      </c>
      <c r="C4">
        <v>0</v>
      </c>
      <c r="D4">
        <v>18</v>
      </c>
      <c r="E4">
        <v>2948</v>
      </c>
      <c r="F4" s="464">
        <v>64518.66</v>
      </c>
      <c r="G4" s="464">
        <v>425211.67</v>
      </c>
      <c r="H4">
        <v>110</v>
      </c>
      <c r="I4" s="464">
        <v>10293.290000000001</v>
      </c>
      <c r="J4" s="464">
        <f>E4-H4</f>
        <v>2838</v>
      </c>
      <c r="K4" s="464">
        <v>413065.6</v>
      </c>
      <c r="L4" s="464">
        <v>350399.72</v>
      </c>
      <c r="M4">
        <v>207</v>
      </c>
      <c r="N4">
        <v>39</v>
      </c>
    </row>
    <row r="5" spans="1:14">
      <c r="B5" s="464">
        <v>358429.21</v>
      </c>
      <c r="C5" s="465">
        <v>0</v>
      </c>
      <c r="D5" s="464">
        <v>2263.8000000000002</v>
      </c>
      <c r="E5" s="464">
        <v>360693.01</v>
      </c>
      <c r="H5" s="464">
        <v>12146.07</v>
      </c>
      <c r="N5" s="465">
        <v>0</v>
      </c>
    </row>
    <row r="6" spans="1:14">
      <c r="A6" t="s">
        <v>417</v>
      </c>
      <c r="B6">
        <v>5169</v>
      </c>
      <c r="C6">
        <v>0</v>
      </c>
      <c r="D6">
        <v>38</v>
      </c>
      <c r="E6">
        <v>5207</v>
      </c>
      <c r="F6" s="464">
        <v>112754.56</v>
      </c>
      <c r="G6" s="464">
        <v>747579.23</v>
      </c>
      <c r="H6">
        <v>184</v>
      </c>
      <c r="I6" s="464">
        <v>20325.740000000002</v>
      </c>
      <c r="J6" s="464">
        <f>E6-H6</f>
        <v>5023</v>
      </c>
      <c r="K6" s="464">
        <v>723594.87</v>
      </c>
      <c r="L6" s="464">
        <v>614498.93000000005</v>
      </c>
      <c r="M6">
        <v>343</v>
      </c>
      <c r="N6">
        <v>99</v>
      </c>
    </row>
    <row r="7" spans="1:14">
      <c r="B7" s="464">
        <v>626401.47</v>
      </c>
      <c r="C7" s="465">
        <v>0</v>
      </c>
      <c r="D7" s="464">
        <v>8423.2000000000007</v>
      </c>
      <c r="E7" s="464">
        <v>634824.67000000004</v>
      </c>
      <c r="H7" s="464">
        <v>23984.36</v>
      </c>
      <c r="N7" s="465">
        <v>0</v>
      </c>
    </row>
    <row r="8" spans="1:14">
      <c r="A8" t="s">
        <v>266</v>
      </c>
      <c r="B8">
        <v>3063</v>
      </c>
      <c r="C8">
        <v>0</v>
      </c>
      <c r="D8">
        <v>6</v>
      </c>
      <c r="E8">
        <v>3069</v>
      </c>
      <c r="F8" s="464">
        <v>69592.460000000006</v>
      </c>
      <c r="G8" s="464">
        <v>457105.36</v>
      </c>
      <c r="H8">
        <v>112</v>
      </c>
      <c r="I8" s="464">
        <v>9407.69</v>
      </c>
      <c r="J8" s="464">
        <f>E8-H8</f>
        <v>2957</v>
      </c>
      <c r="K8" s="464">
        <v>446004.46</v>
      </c>
      <c r="L8" s="464">
        <v>378105.21</v>
      </c>
      <c r="M8">
        <v>335</v>
      </c>
      <c r="N8">
        <v>71</v>
      </c>
    </row>
    <row r="9" spans="1:14">
      <c r="B9" s="464">
        <v>386619.35</v>
      </c>
      <c r="C9" s="465">
        <v>0</v>
      </c>
      <c r="D9" s="464">
        <v>893.55</v>
      </c>
      <c r="E9" s="464">
        <v>387512.9</v>
      </c>
      <c r="H9" s="464">
        <v>11100.9</v>
      </c>
      <c r="N9" s="465">
        <v>0</v>
      </c>
    </row>
    <row r="10" spans="1:14">
      <c r="A10" t="s">
        <v>419</v>
      </c>
      <c r="B10">
        <v>0</v>
      </c>
      <c r="C10">
        <v>0</v>
      </c>
      <c r="D10">
        <v>0</v>
      </c>
      <c r="E10">
        <v>0</v>
      </c>
      <c r="F10" s="465">
        <v>0</v>
      </c>
      <c r="G10" s="465">
        <v>0</v>
      </c>
      <c r="H10">
        <v>0</v>
      </c>
      <c r="I10" s="465">
        <v>0</v>
      </c>
      <c r="J10" s="465"/>
      <c r="K10" s="465">
        <v>0</v>
      </c>
      <c r="L10" s="465">
        <v>0</v>
      </c>
      <c r="M10">
        <v>0</v>
      </c>
      <c r="N10">
        <v>0</v>
      </c>
    </row>
    <row r="11" spans="1:14">
      <c r="B11" s="465">
        <v>0</v>
      </c>
      <c r="C11" s="465">
        <v>0</v>
      </c>
      <c r="D11" s="465">
        <v>0</v>
      </c>
      <c r="E11" s="465">
        <v>0</v>
      </c>
      <c r="H11" s="465">
        <v>0</v>
      </c>
      <c r="N11" s="465">
        <v>0</v>
      </c>
    </row>
    <row r="12" spans="1:14">
      <c r="A12" t="s">
        <v>418</v>
      </c>
      <c r="B12">
        <v>3173</v>
      </c>
      <c r="C12">
        <v>0</v>
      </c>
      <c r="D12">
        <v>2</v>
      </c>
      <c r="E12">
        <v>3175</v>
      </c>
      <c r="F12" s="464">
        <v>71375.42</v>
      </c>
      <c r="G12" s="464">
        <v>468856.86</v>
      </c>
      <c r="H12">
        <v>102</v>
      </c>
      <c r="I12" s="464">
        <v>9715.9699999999993</v>
      </c>
      <c r="J12" s="464">
        <f>E12-H12</f>
        <v>3073</v>
      </c>
      <c r="K12" s="464">
        <v>457392.02</v>
      </c>
      <c r="L12" s="464">
        <v>387765.47</v>
      </c>
      <c r="M12">
        <v>279</v>
      </c>
      <c r="N12">
        <v>55</v>
      </c>
    </row>
    <row r="13" spans="1:14">
      <c r="B13" s="464">
        <v>396522.94</v>
      </c>
      <c r="C13" s="465">
        <v>0</v>
      </c>
      <c r="D13" s="464">
        <v>958.5</v>
      </c>
      <c r="E13" s="464">
        <v>397481.44</v>
      </c>
      <c r="H13" s="464">
        <v>11464.84</v>
      </c>
      <c r="N13" s="465">
        <v>0</v>
      </c>
    </row>
    <row r="14" spans="1:14">
      <c r="A14" t="s">
        <v>415</v>
      </c>
      <c r="B14">
        <v>3089</v>
      </c>
      <c r="C14">
        <v>0</v>
      </c>
      <c r="D14">
        <v>5</v>
      </c>
      <c r="E14">
        <v>3094</v>
      </c>
      <c r="F14" s="464">
        <v>66655.48</v>
      </c>
      <c r="G14" s="464">
        <v>437661.07</v>
      </c>
      <c r="H14">
        <v>85</v>
      </c>
      <c r="I14" s="464">
        <v>8795.19</v>
      </c>
      <c r="J14" s="464">
        <f>E14-H14</f>
        <v>3009</v>
      </c>
      <c r="K14" s="464">
        <v>427282.79</v>
      </c>
      <c r="L14" s="464">
        <v>362210.4</v>
      </c>
      <c r="M14">
        <v>169</v>
      </c>
      <c r="N14">
        <v>26</v>
      </c>
    </row>
    <row r="15" spans="1:14">
      <c r="B15" s="464">
        <v>370299.79</v>
      </c>
      <c r="C15" s="465">
        <v>0</v>
      </c>
      <c r="D15" s="464">
        <v>705.8</v>
      </c>
      <c r="E15" s="464">
        <v>371005.59</v>
      </c>
      <c r="H15" s="464">
        <v>10378.280000000001</v>
      </c>
      <c r="N15" s="465">
        <v>0</v>
      </c>
    </row>
    <row r="16" spans="1:14">
      <c r="A16" t="s">
        <v>416</v>
      </c>
      <c r="B16">
        <v>4012</v>
      </c>
      <c r="C16">
        <v>2</v>
      </c>
      <c r="D16">
        <v>16</v>
      </c>
      <c r="E16">
        <v>4030</v>
      </c>
      <c r="F16" s="464">
        <v>88089.32</v>
      </c>
      <c r="G16" s="464">
        <v>579211.31999999995</v>
      </c>
      <c r="H16">
        <v>141</v>
      </c>
      <c r="I16" s="464">
        <v>13588.77</v>
      </c>
      <c r="J16" s="464">
        <f>E16-H16</f>
        <v>3889</v>
      </c>
      <c r="K16" s="464">
        <v>563177.02</v>
      </c>
      <c r="L16" s="464">
        <v>477533.24</v>
      </c>
      <c r="M16">
        <v>191</v>
      </c>
      <c r="N16">
        <v>52</v>
      </c>
    </row>
    <row r="17" spans="1:14">
      <c r="B17" s="464">
        <v>489193.62</v>
      </c>
      <c r="C17" s="464">
        <v>182.88</v>
      </c>
      <c r="D17" s="464">
        <v>1745.5</v>
      </c>
      <c r="E17" s="465">
        <v>491122</v>
      </c>
      <c r="H17" s="464">
        <v>16034.3</v>
      </c>
      <c r="N17" s="465">
        <v>0</v>
      </c>
    </row>
    <row r="18" spans="1:14">
      <c r="A18" t="s">
        <v>325</v>
      </c>
      <c r="B18">
        <v>3599</v>
      </c>
      <c r="C18">
        <v>0</v>
      </c>
      <c r="D18">
        <v>0</v>
      </c>
      <c r="E18">
        <v>3599</v>
      </c>
      <c r="F18" s="464">
        <v>82084.09</v>
      </c>
      <c r="G18" s="464">
        <v>538097.13</v>
      </c>
      <c r="H18">
        <v>97</v>
      </c>
      <c r="I18" s="464">
        <v>8527.9</v>
      </c>
      <c r="J18" s="464">
        <f>E18-H18</f>
        <v>3502</v>
      </c>
      <c r="K18" s="464">
        <v>528034.22</v>
      </c>
      <c r="L18" s="464">
        <v>447485.14</v>
      </c>
      <c r="M18">
        <v>331</v>
      </c>
      <c r="N18">
        <v>37</v>
      </c>
    </row>
    <row r="19" spans="1:14">
      <c r="B19" s="464">
        <v>456013.04</v>
      </c>
      <c r="C19" s="465">
        <v>0</v>
      </c>
      <c r="D19" s="465">
        <v>0</v>
      </c>
      <c r="E19" s="464">
        <v>456013.04</v>
      </c>
      <c r="H19" s="464">
        <v>10062.91</v>
      </c>
      <c r="N19" s="465">
        <v>0</v>
      </c>
    </row>
    <row r="20" spans="1:14">
      <c r="A20" t="s">
        <v>267</v>
      </c>
      <c r="B20">
        <v>1154</v>
      </c>
      <c r="C20">
        <v>0</v>
      </c>
      <c r="D20">
        <v>1</v>
      </c>
      <c r="E20">
        <v>1155</v>
      </c>
      <c r="F20" s="464">
        <v>26138.31</v>
      </c>
      <c r="G20" s="464">
        <v>171449.92</v>
      </c>
      <c r="H20">
        <v>44</v>
      </c>
      <c r="I20" s="464">
        <v>6714.53</v>
      </c>
      <c r="J20" s="464">
        <f>E20-H20</f>
        <v>1111</v>
      </c>
      <c r="K20" s="464">
        <v>163526.78</v>
      </c>
      <c r="L20" s="464">
        <v>138597.07999999999</v>
      </c>
      <c r="M20">
        <v>68</v>
      </c>
      <c r="N20">
        <v>21</v>
      </c>
    </row>
    <row r="21" spans="1:14">
      <c r="B21" s="464">
        <v>145210.21</v>
      </c>
      <c r="C21" s="465">
        <v>0</v>
      </c>
      <c r="D21" s="464">
        <v>101.4</v>
      </c>
      <c r="E21" s="464">
        <v>145311.60999999999</v>
      </c>
      <c r="H21" s="464">
        <v>7923.14</v>
      </c>
      <c r="N21" s="465">
        <v>0</v>
      </c>
    </row>
    <row r="22" spans="1:14">
      <c r="A22" t="s">
        <v>323</v>
      </c>
      <c r="B22">
        <v>4470</v>
      </c>
      <c r="C22">
        <v>4</v>
      </c>
      <c r="D22">
        <v>1</v>
      </c>
      <c r="E22">
        <v>4475</v>
      </c>
      <c r="F22" s="464">
        <v>105957.36</v>
      </c>
      <c r="G22" s="464">
        <v>694750.53</v>
      </c>
      <c r="H22">
        <v>181</v>
      </c>
      <c r="I22" s="464">
        <v>22813.81</v>
      </c>
      <c r="J22" s="464">
        <f>E22-H22</f>
        <v>4294</v>
      </c>
      <c r="K22" s="464">
        <v>667830.24</v>
      </c>
      <c r="L22" s="464">
        <v>565979.36</v>
      </c>
      <c r="M22">
        <v>271</v>
      </c>
      <c r="N22">
        <v>71</v>
      </c>
    </row>
    <row r="23" spans="1:14">
      <c r="B23" s="464">
        <v>588428.01</v>
      </c>
      <c r="C23" s="464">
        <v>213.96</v>
      </c>
      <c r="D23" s="464">
        <v>151.19999999999999</v>
      </c>
      <c r="E23" s="464">
        <v>588793.17000000004</v>
      </c>
      <c r="H23" s="464">
        <v>26920.29</v>
      </c>
      <c r="N23" s="465">
        <v>0</v>
      </c>
    </row>
    <row r="24" spans="1:14">
      <c r="A24" t="s">
        <v>311</v>
      </c>
      <c r="B24">
        <v>4297</v>
      </c>
      <c r="C24">
        <v>1</v>
      </c>
      <c r="D24">
        <v>7</v>
      </c>
      <c r="E24">
        <v>4305</v>
      </c>
      <c r="F24" s="464">
        <v>96112.06</v>
      </c>
      <c r="G24" s="464">
        <v>631146.87</v>
      </c>
      <c r="H24">
        <v>172</v>
      </c>
      <c r="I24" s="464">
        <v>17832.97</v>
      </c>
      <c r="J24" s="464">
        <f>E24-H24</f>
        <v>4133</v>
      </c>
      <c r="K24" s="464">
        <v>610103.97</v>
      </c>
      <c r="L24" s="464">
        <v>517201.84</v>
      </c>
      <c r="M24">
        <v>329</v>
      </c>
      <c r="N24">
        <v>75</v>
      </c>
    </row>
    <row r="25" spans="1:14">
      <c r="B25" s="464">
        <v>533864.82999999996</v>
      </c>
      <c r="C25" s="464">
        <v>78.73</v>
      </c>
      <c r="D25" s="464">
        <v>1091.25</v>
      </c>
      <c r="E25" s="464">
        <v>535034.81000000006</v>
      </c>
      <c r="H25" s="464">
        <v>21042.9</v>
      </c>
      <c r="N25" s="465">
        <v>0</v>
      </c>
    </row>
    <row r="26" spans="1:14">
      <c r="A26" t="s">
        <v>319</v>
      </c>
      <c r="B26">
        <v>4748</v>
      </c>
      <c r="C26">
        <v>12</v>
      </c>
      <c r="D26">
        <v>1</v>
      </c>
      <c r="E26">
        <v>4761</v>
      </c>
      <c r="F26" s="464">
        <v>104978.29</v>
      </c>
      <c r="G26" s="464">
        <v>688352.57</v>
      </c>
      <c r="H26">
        <v>191</v>
      </c>
      <c r="I26" s="464">
        <v>19163.939999999999</v>
      </c>
      <c r="J26" s="464">
        <f>E26-H26</f>
        <v>4570</v>
      </c>
      <c r="K26" s="464">
        <v>665739.12</v>
      </c>
      <c r="L26" s="464">
        <v>564210.34</v>
      </c>
      <c r="M26">
        <v>364</v>
      </c>
      <c r="N26">
        <v>80</v>
      </c>
    </row>
    <row r="27" spans="1:14">
      <c r="B27" s="464">
        <v>582177.11</v>
      </c>
      <c r="C27" s="464">
        <v>1025.57</v>
      </c>
      <c r="D27" s="464">
        <v>171.6</v>
      </c>
      <c r="E27" s="464">
        <v>583374.28</v>
      </c>
      <c r="H27" s="464">
        <v>22613.45</v>
      </c>
      <c r="N27" s="465">
        <v>0</v>
      </c>
    </row>
    <row r="28" spans="1:14" ht="13">
      <c r="B28">
        <v>39704</v>
      </c>
      <c r="C28">
        <v>19</v>
      </c>
      <c r="D28">
        <v>95</v>
      </c>
      <c r="E28">
        <v>39818</v>
      </c>
      <c r="F28" s="464">
        <v>888256.01</v>
      </c>
      <c r="G28" s="464">
        <v>5839422.5300000003</v>
      </c>
      <c r="H28">
        <v>1419</v>
      </c>
      <c r="I28" s="464">
        <v>147179.79</v>
      </c>
      <c r="J28" s="466">
        <f>SUM(J4:J26)</f>
        <v>38399</v>
      </c>
      <c r="K28" s="466">
        <v>5665751.0700000003</v>
      </c>
      <c r="L28" s="464">
        <v>4803986.7300000004</v>
      </c>
      <c r="M28">
        <v>2887</v>
      </c>
      <c r="N28">
        <v>626</v>
      </c>
    </row>
    <row r="29" spans="1:14">
      <c r="B29" s="464">
        <v>4933159.58</v>
      </c>
      <c r="C29" s="464">
        <v>1501.14</v>
      </c>
      <c r="D29" s="464">
        <v>16505.8</v>
      </c>
      <c r="E29" s="464">
        <v>4951166.5199999996</v>
      </c>
      <c r="H29" s="46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topLeftCell="A16" workbookViewId="0">
      <selection activeCell="L32" sqref="L32"/>
    </sheetView>
  </sheetViews>
  <sheetFormatPr defaultRowHeight="12.5"/>
  <cols>
    <col min="2" max="2" width="14.90625" bestFit="1" customWidth="1"/>
    <col min="3" max="3" width="15.36328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94" customWidth="1"/>
    <col min="11" max="11" width="13.36328125" customWidth="1"/>
    <col min="12" max="12" width="20.6328125" bestFit="1" customWidth="1"/>
  </cols>
  <sheetData>
    <row r="2" spans="1:14">
      <c r="A2" t="s">
        <v>396</v>
      </c>
      <c r="B2" t="s">
        <v>397</v>
      </c>
      <c r="C2" t="s">
        <v>398</v>
      </c>
      <c r="D2" t="s">
        <v>399</v>
      </c>
      <c r="E2" s="493" t="s">
        <v>400</v>
      </c>
      <c r="F2" t="s">
        <v>401</v>
      </c>
      <c r="G2" t="s">
        <v>402</v>
      </c>
      <c r="H2" s="493" t="s">
        <v>403</v>
      </c>
      <c r="I2" t="s">
        <v>404</v>
      </c>
      <c r="J2" s="494" t="s">
        <v>170</v>
      </c>
      <c r="K2" t="s">
        <v>405</v>
      </c>
      <c r="L2" t="s">
        <v>406</v>
      </c>
      <c r="M2" t="s">
        <v>407</v>
      </c>
      <c r="N2" t="s">
        <v>408</v>
      </c>
    </row>
    <row r="3" spans="1:14">
      <c r="B3" t="s">
        <v>409</v>
      </c>
      <c r="C3" t="s">
        <v>410</v>
      </c>
      <c r="D3" t="s">
        <v>411</v>
      </c>
      <c r="E3" s="493" t="s">
        <v>412</v>
      </c>
      <c r="F3" s="481"/>
      <c r="G3" s="481"/>
      <c r="H3" s="493" t="s">
        <v>413</v>
      </c>
      <c r="N3" t="s">
        <v>414</v>
      </c>
    </row>
    <row r="4" spans="1:14">
      <c r="A4" t="s">
        <v>42</v>
      </c>
      <c r="B4">
        <v>2744</v>
      </c>
      <c r="C4">
        <v>0</v>
      </c>
      <c r="D4">
        <v>8</v>
      </c>
      <c r="E4">
        <v>2752</v>
      </c>
      <c r="F4" s="464">
        <v>60471.3</v>
      </c>
      <c r="G4" s="464">
        <v>397586.84</v>
      </c>
      <c r="H4">
        <v>95</v>
      </c>
      <c r="I4" s="464">
        <v>8642.56</v>
      </c>
      <c r="J4" s="494">
        <f>E4-H4</f>
        <v>2657</v>
      </c>
      <c r="K4" s="464">
        <v>387409.76</v>
      </c>
      <c r="L4" s="464">
        <v>328472.98</v>
      </c>
      <c r="M4">
        <v>215</v>
      </c>
      <c r="N4">
        <v>41</v>
      </c>
    </row>
    <row r="5" spans="1:14">
      <c r="B5" s="464">
        <v>335944.34</v>
      </c>
      <c r="C5" s="465">
        <v>0</v>
      </c>
      <c r="D5" s="464">
        <v>1171.2</v>
      </c>
      <c r="E5" s="464">
        <v>337115.54</v>
      </c>
      <c r="H5" s="464">
        <v>10177.08</v>
      </c>
      <c r="N5" s="465">
        <v>0</v>
      </c>
    </row>
    <row r="6" spans="1:14">
      <c r="A6" t="s">
        <v>417</v>
      </c>
      <c r="B6">
        <v>3939</v>
      </c>
      <c r="C6">
        <v>3</v>
      </c>
      <c r="D6">
        <v>115</v>
      </c>
      <c r="E6">
        <v>4057</v>
      </c>
      <c r="F6" s="464">
        <v>85297.81</v>
      </c>
      <c r="G6" s="464">
        <v>585709.80000000005</v>
      </c>
      <c r="H6">
        <v>251</v>
      </c>
      <c r="I6" s="464">
        <v>26212.09</v>
      </c>
      <c r="J6" s="494">
        <f>E6-H6</f>
        <v>3806</v>
      </c>
      <c r="K6" s="464">
        <v>554786.67000000004</v>
      </c>
      <c r="L6" s="464">
        <v>474199.9</v>
      </c>
      <c r="M6">
        <v>267</v>
      </c>
      <c r="N6">
        <v>65</v>
      </c>
    </row>
    <row r="7" spans="1:14">
      <c r="B7" s="464">
        <v>473529.65</v>
      </c>
      <c r="C7" s="464">
        <v>337.94</v>
      </c>
      <c r="D7" s="464">
        <v>26544.400000000001</v>
      </c>
      <c r="E7" s="464">
        <v>500411.99</v>
      </c>
      <c r="H7" s="464">
        <v>30923.13</v>
      </c>
      <c r="N7" s="465">
        <v>0</v>
      </c>
    </row>
    <row r="8" spans="1:14">
      <c r="A8" t="s">
        <v>266</v>
      </c>
      <c r="B8">
        <v>2753</v>
      </c>
      <c r="C8">
        <v>2</v>
      </c>
      <c r="D8">
        <v>2</v>
      </c>
      <c r="E8">
        <v>2757</v>
      </c>
      <c r="F8" s="464">
        <v>59561.93</v>
      </c>
      <c r="G8" s="464">
        <v>390727.21</v>
      </c>
      <c r="H8">
        <v>108</v>
      </c>
      <c r="I8" s="464">
        <v>9690.67</v>
      </c>
      <c r="J8" s="494">
        <f>E8-H8</f>
        <v>2649</v>
      </c>
      <c r="K8" s="464">
        <v>379292.31</v>
      </c>
      <c r="L8" s="464">
        <v>321474.61</v>
      </c>
      <c r="M8">
        <v>362</v>
      </c>
      <c r="N8">
        <v>48</v>
      </c>
    </row>
    <row r="9" spans="1:14">
      <c r="B9" s="464">
        <v>330774.32</v>
      </c>
      <c r="C9" s="464">
        <v>131.16</v>
      </c>
      <c r="D9" s="464">
        <v>259.8</v>
      </c>
      <c r="E9" s="464">
        <v>331165.28000000003</v>
      </c>
      <c r="H9" s="464">
        <v>11434.9</v>
      </c>
      <c r="N9" s="465">
        <v>0</v>
      </c>
    </row>
    <row r="10" spans="1:14">
      <c r="A10" t="s">
        <v>419</v>
      </c>
      <c r="B10">
        <v>0</v>
      </c>
      <c r="C10">
        <v>0</v>
      </c>
      <c r="D10">
        <v>0</v>
      </c>
      <c r="E10">
        <v>0</v>
      </c>
      <c r="F10" s="465">
        <v>0</v>
      </c>
      <c r="G10" s="465">
        <v>0</v>
      </c>
      <c r="H10">
        <v>0</v>
      </c>
      <c r="I10" s="465">
        <v>0</v>
      </c>
      <c r="K10" s="465">
        <v>0</v>
      </c>
      <c r="L10" s="465">
        <v>0</v>
      </c>
      <c r="M10">
        <v>0</v>
      </c>
      <c r="N10">
        <v>0</v>
      </c>
    </row>
    <row r="11" spans="1:14">
      <c r="B11" s="465">
        <v>0</v>
      </c>
      <c r="C11" s="465">
        <v>0</v>
      </c>
      <c r="D11" s="465">
        <v>0</v>
      </c>
      <c r="E11" s="465">
        <v>0</v>
      </c>
      <c r="H11" s="465">
        <v>0</v>
      </c>
      <c r="N11" s="465">
        <v>0</v>
      </c>
    </row>
    <row r="12" spans="1:14">
      <c r="A12" t="s">
        <v>418</v>
      </c>
      <c r="B12">
        <v>2854</v>
      </c>
      <c r="C12">
        <v>2</v>
      </c>
      <c r="D12">
        <v>6</v>
      </c>
      <c r="E12">
        <v>2862</v>
      </c>
      <c r="F12" s="464">
        <v>65530.12</v>
      </c>
      <c r="G12" s="464">
        <v>430637.3</v>
      </c>
      <c r="H12">
        <v>137</v>
      </c>
      <c r="I12" s="464">
        <v>14302.92</v>
      </c>
      <c r="J12" s="494">
        <f>E12-H12</f>
        <v>2725</v>
      </c>
      <c r="K12" s="464">
        <v>413759.86</v>
      </c>
      <c r="L12" s="464">
        <v>350804.26</v>
      </c>
      <c r="M12">
        <v>170</v>
      </c>
      <c r="N12">
        <v>38</v>
      </c>
    </row>
    <row r="13" spans="1:14">
      <c r="B13" s="464">
        <v>363969.6</v>
      </c>
      <c r="C13" s="464">
        <v>79.53</v>
      </c>
      <c r="D13" s="464">
        <v>1058.05</v>
      </c>
      <c r="E13" s="464">
        <v>365107.18</v>
      </c>
      <c r="H13" s="464">
        <v>16877.439999999999</v>
      </c>
      <c r="N13" s="465">
        <v>0</v>
      </c>
    </row>
    <row r="14" spans="1:14">
      <c r="A14" t="s">
        <v>415</v>
      </c>
      <c r="B14">
        <v>2883</v>
      </c>
      <c r="C14">
        <v>0</v>
      </c>
      <c r="D14">
        <v>2</v>
      </c>
      <c r="E14">
        <v>2885</v>
      </c>
      <c r="F14" s="464">
        <v>61034.63</v>
      </c>
      <c r="G14" s="464">
        <v>400401.05</v>
      </c>
      <c r="H14">
        <v>120</v>
      </c>
      <c r="I14" s="464">
        <v>13162.92</v>
      </c>
      <c r="J14" s="494">
        <f>E14-H14</f>
        <v>2765</v>
      </c>
      <c r="K14" s="464">
        <v>384890.29</v>
      </c>
      <c r="L14" s="464">
        <v>326203.5</v>
      </c>
      <c r="M14">
        <v>153</v>
      </c>
      <c r="N14">
        <v>36</v>
      </c>
    </row>
    <row r="15" spans="1:14">
      <c r="B15" s="464">
        <v>339072.42</v>
      </c>
      <c r="C15" s="465">
        <v>0</v>
      </c>
      <c r="D15" s="465">
        <v>294</v>
      </c>
      <c r="E15" s="464">
        <v>339366.42</v>
      </c>
      <c r="H15" s="464">
        <v>15510.76</v>
      </c>
      <c r="N15" s="465">
        <v>0</v>
      </c>
    </row>
    <row r="16" spans="1:14">
      <c r="A16" t="s">
        <v>416</v>
      </c>
      <c r="B16">
        <v>3664</v>
      </c>
      <c r="C16">
        <v>0</v>
      </c>
      <c r="D16">
        <v>4</v>
      </c>
      <c r="E16">
        <v>3668</v>
      </c>
      <c r="F16" s="464">
        <v>77398.94</v>
      </c>
      <c r="G16" s="464">
        <v>507886.97</v>
      </c>
      <c r="H16">
        <v>195</v>
      </c>
      <c r="I16" s="464">
        <v>18078.53</v>
      </c>
      <c r="J16" s="494">
        <f>E16-H16</f>
        <v>3473</v>
      </c>
      <c r="K16" s="464">
        <v>486555.05</v>
      </c>
      <c r="L16" s="464">
        <v>412409.5</v>
      </c>
      <c r="M16">
        <v>158</v>
      </c>
      <c r="N16">
        <v>34</v>
      </c>
    </row>
    <row r="17" spans="1:14">
      <c r="B17" s="464">
        <v>429986.43</v>
      </c>
      <c r="C17" s="465">
        <v>0</v>
      </c>
      <c r="D17" s="464">
        <v>501.6</v>
      </c>
      <c r="E17" s="464">
        <v>430488.03</v>
      </c>
      <c r="H17" s="464">
        <v>21331.919999999998</v>
      </c>
      <c r="N17" s="465">
        <v>0</v>
      </c>
    </row>
    <row r="18" spans="1:14">
      <c r="A18" t="s">
        <v>325</v>
      </c>
      <c r="B18">
        <v>3348</v>
      </c>
      <c r="C18">
        <v>0</v>
      </c>
      <c r="D18">
        <v>1</v>
      </c>
      <c r="E18">
        <v>3349</v>
      </c>
      <c r="F18" s="464">
        <v>74206.17</v>
      </c>
      <c r="G18" s="464">
        <v>486633.25</v>
      </c>
      <c r="H18">
        <v>129</v>
      </c>
      <c r="I18" s="464">
        <v>12927.83</v>
      </c>
      <c r="J18" s="494">
        <f>E18-H18</f>
        <v>3220</v>
      </c>
      <c r="K18" s="464">
        <v>471378.42</v>
      </c>
      <c r="L18" s="464">
        <v>399499.25</v>
      </c>
      <c r="M18">
        <v>292</v>
      </c>
      <c r="N18">
        <v>27</v>
      </c>
    </row>
    <row r="19" spans="1:14">
      <c r="B19" s="464">
        <v>412248.58</v>
      </c>
      <c r="C19" s="465">
        <v>0</v>
      </c>
      <c r="D19" s="464">
        <v>178.5</v>
      </c>
      <c r="E19" s="464">
        <v>412427.08</v>
      </c>
      <c r="H19" s="464">
        <v>15254.83</v>
      </c>
      <c r="N19" s="465">
        <v>0</v>
      </c>
    </row>
    <row r="20" spans="1:14">
      <c r="A20" t="s">
        <v>267</v>
      </c>
      <c r="B20">
        <v>1395</v>
      </c>
      <c r="C20">
        <v>0</v>
      </c>
      <c r="D20">
        <v>0</v>
      </c>
      <c r="E20">
        <v>1395</v>
      </c>
      <c r="F20" s="464">
        <v>31845.19</v>
      </c>
      <c r="G20" s="464">
        <v>208759.41</v>
      </c>
      <c r="H20">
        <v>58</v>
      </c>
      <c r="I20" s="464">
        <v>5906.94</v>
      </c>
      <c r="J20" s="494">
        <f>E20-H20</f>
        <v>1337</v>
      </c>
      <c r="K20" s="464">
        <v>201789.22</v>
      </c>
      <c r="L20" s="464">
        <v>171007.28</v>
      </c>
      <c r="M20">
        <v>105</v>
      </c>
      <c r="N20">
        <v>26</v>
      </c>
    </row>
    <row r="21" spans="1:14">
      <c r="B21" s="464">
        <v>176914.22</v>
      </c>
      <c r="C21" s="465">
        <v>0</v>
      </c>
      <c r="D21" s="465">
        <v>0</v>
      </c>
      <c r="E21" s="464">
        <v>176914.22</v>
      </c>
      <c r="H21" s="464">
        <v>6970.19</v>
      </c>
      <c r="N21" s="465">
        <v>0</v>
      </c>
    </row>
    <row r="22" spans="1:14">
      <c r="A22" t="s">
        <v>323</v>
      </c>
      <c r="B22">
        <v>4104</v>
      </c>
      <c r="C22">
        <v>1</v>
      </c>
      <c r="D22">
        <v>4</v>
      </c>
      <c r="E22">
        <v>4109</v>
      </c>
      <c r="F22" s="464">
        <v>93636.66</v>
      </c>
      <c r="G22" s="464">
        <v>614338.93999999994</v>
      </c>
      <c r="H22">
        <v>207</v>
      </c>
      <c r="I22" s="464">
        <v>21331.95</v>
      </c>
      <c r="J22" s="494">
        <f>E22-H22</f>
        <v>3902</v>
      </c>
      <c r="K22" s="464">
        <v>589167.24</v>
      </c>
      <c r="L22" s="464">
        <v>499370.33</v>
      </c>
      <c r="M22">
        <v>260</v>
      </c>
      <c r="N22">
        <v>55</v>
      </c>
    </row>
    <row r="23" spans="1:14">
      <c r="B23" s="464">
        <v>520084.99</v>
      </c>
      <c r="C23" s="464">
        <v>124.99</v>
      </c>
      <c r="D23" s="464">
        <v>492.3</v>
      </c>
      <c r="E23" s="464">
        <v>520702.28</v>
      </c>
      <c r="H23" s="464">
        <v>25171.7</v>
      </c>
      <c r="N23" s="465">
        <v>0</v>
      </c>
    </row>
    <row r="24" spans="1:14">
      <c r="A24" t="s">
        <v>311</v>
      </c>
      <c r="B24">
        <v>4019</v>
      </c>
      <c r="C24">
        <v>0</v>
      </c>
      <c r="D24">
        <v>6</v>
      </c>
      <c r="E24">
        <v>4025</v>
      </c>
      <c r="F24" s="464">
        <v>85790.68</v>
      </c>
      <c r="G24" s="464">
        <v>563314.63</v>
      </c>
      <c r="H24">
        <v>201</v>
      </c>
      <c r="I24" s="464">
        <v>20906.13</v>
      </c>
      <c r="J24" s="494">
        <f>E24-H24</f>
        <v>3824</v>
      </c>
      <c r="K24" s="464">
        <v>538645.4</v>
      </c>
      <c r="L24" s="464">
        <v>456617.82</v>
      </c>
      <c r="M24">
        <v>267</v>
      </c>
      <c r="N24">
        <v>67</v>
      </c>
    </row>
    <row r="25" spans="1:14">
      <c r="B25" s="464">
        <v>476604.05</v>
      </c>
      <c r="C25" s="465">
        <v>0</v>
      </c>
      <c r="D25" s="464">
        <v>919.9</v>
      </c>
      <c r="E25" s="464">
        <v>477523.95</v>
      </c>
      <c r="H25" s="464">
        <v>24669.23</v>
      </c>
      <c r="N25" s="465">
        <v>0</v>
      </c>
    </row>
    <row r="26" spans="1:14">
      <c r="A26" t="s">
        <v>319</v>
      </c>
      <c r="B26">
        <v>3811</v>
      </c>
      <c r="C26">
        <v>4</v>
      </c>
      <c r="D26">
        <v>2</v>
      </c>
      <c r="E26">
        <v>3817</v>
      </c>
      <c r="F26" s="464">
        <v>84597.63</v>
      </c>
      <c r="G26" s="464">
        <v>554836.47</v>
      </c>
      <c r="H26">
        <v>171</v>
      </c>
      <c r="I26" s="464">
        <v>15863.98</v>
      </c>
      <c r="J26" s="494">
        <f>E26-H26</f>
        <v>3646</v>
      </c>
      <c r="K26" s="464">
        <v>536144.12</v>
      </c>
      <c r="L26" s="464">
        <v>454374.86</v>
      </c>
      <c r="M26">
        <v>290</v>
      </c>
      <c r="N26">
        <v>51</v>
      </c>
    </row>
    <row r="27" spans="1:14">
      <c r="B27" s="464">
        <v>469810.87</v>
      </c>
      <c r="C27" s="464">
        <v>186.17</v>
      </c>
      <c r="D27" s="464">
        <v>241.8</v>
      </c>
      <c r="E27" s="464">
        <v>470238.84</v>
      </c>
      <c r="H27" s="464">
        <v>18692.349999999999</v>
      </c>
      <c r="J27" s="494">
        <f>SUM(J4:J26)</f>
        <v>34004</v>
      </c>
      <c r="K27" s="464">
        <f>SUM(K4:K26)</f>
        <v>4943818.3400000008</v>
      </c>
      <c r="N27" s="465">
        <v>0</v>
      </c>
    </row>
    <row r="30" spans="1:14">
      <c r="B30">
        <v>35514</v>
      </c>
      <c r="C30">
        <v>12</v>
      </c>
      <c r="D30">
        <v>150</v>
      </c>
      <c r="E30">
        <v>35676</v>
      </c>
      <c r="F30" s="464">
        <v>779371.06</v>
      </c>
      <c r="G30" s="464">
        <v>5140831.87</v>
      </c>
      <c r="H30">
        <v>1672</v>
      </c>
      <c r="I30" s="464">
        <v>167026.53</v>
      </c>
      <c r="J30" s="494">
        <v>4943818.34</v>
      </c>
      <c r="K30" s="464">
        <v>4194434.28</v>
      </c>
      <c r="L30">
        <v>2539</v>
      </c>
      <c r="M30">
        <v>488</v>
      </c>
    </row>
    <row r="31" spans="1:14">
      <c r="B31" s="464">
        <v>4328939.47</v>
      </c>
      <c r="C31" s="464">
        <v>859.79</v>
      </c>
      <c r="D31" s="464">
        <v>31661.55</v>
      </c>
      <c r="E31" s="464">
        <v>4361460.8099999996</v>
      </c>
      <c r="H31" s="464">
        <v>197013.53</v>
      </c>
    </row>
    <row r="32" spans="1:14">
      <c r="J32" s="494">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6" workbookViewId="0">
      <selection activeCell="L30" sqref="L30"/>
    </sheetView>
  </sheetViews>
  <sheetFormatPr defaultRowHeight="12.5"/>
  <cols>
    <col min="2" max="2" width="14.90625" bestFit="1" customWidth="1"/>
    <col min="4" max="4" width="14.26953125" bestFit="1" customWidth="1"/>
    <col min="5" max="5" width="13.08984375" bestFit="1" customWidth="1"/>
    <col min="6" max="6" width="11.453125" bestFit="1" customWidth="1"/>
    <col min="7" max="7" width="13.08984375" bestFit="1" customWidth="1"/>
    <col min="8" max="8" width="12" bestFit="1" customWidth="1"/>
    <col min="9" max="9" width="15.54296875" bestFit="1" customWidth="1"/>
    <col min="10" max="10" width="15.54296875" customWidth="1"/>
    <col min="11" max="11" width="13.08984375" bestFit="1" customWidth="1"/>
    <col min="12" max="12" width="20.6328125" bestFit="1" customWidth="1"/>
  </cols>
  <sheetData>
    <row r="2" spans="1:14">
      <c r="A2" t="s">
        <v>396</v>
      </c>
      <c r="B2" t="s">
        <v>397</v>
      </c>
      <c r="C2" t="s">
        <v>398</v>
      </c>
      <c r="D2" t="s">
        <v>399</v>
      </c>
      <c r="E2" t="s">
        <v>400</v>
      </c>
      <c r="F2" t="s">
        <v>401</v>
      </c>
      <c r="G2" t="s">
        <v>402</v>
      </c>
      <c r="H2" t="s">
        <v>403</v>
      </c>
      <c r="I2" t="s">
        <v>404</v>
      </c>
      <c r="K2" t="s">
        <v>405</v>
      </c>
      <c r="L2" t="s">
        <v>406</v>
      </c>
      <c r="M2" t="s">
        <v>407</v>
      </c>
      <c r="N2" t="s">
        <v>408</v>
      </c>
    </row>
    <row r="3" spans="1:14">
      <c r="B3" t="s">
        <v>409</v>
      </c>
      <c r="C3" t="s">
        <v>410</v>
      </c>
      <c r="D3" t="s">
        <v>411</v>
      </c>
      <c r="E3" t="s">
        <v>412</v>
      </c>
      <c r="H3" t="s">
        <v>413</v>
      </c>
      <c r="N3" t="s">
        <v>414</v>
      </c>
    </row>
    <row r="4" spans="1:14">
      <c r="A4" t="s">
        <v>42</v>
      </c>
      <c r="B4">
        <v>2744</v>
      </c>
      <c r="C4">
        <v>0</v>
      </c>
      <c r="D4">
        <v>8</v>
      </c>
      <c r="E4">
        <v>2752</v>
      </c>
      <c r="F4" s="464">
        <v>60471.3</v>
      </c>
      <c r="G4" s="464">
        <v>397586.84</v>
      </c>
      <c r="H4">
        <v>95</v>
      </c>
      <c r="I4" s="464">
        <v>8642.56</v>
      </c>
      <c r="J4" s="464"/>
      <c r="K4" s="464">
        <v>387409.76</v>
      </c>
      <c r="L4" s="464">
        <v>328472.98</v>
      </c>
      <c r="M4">
        <v>215</v>
      </c>
      <c r="N4">
        <v>41</v>
      </c>
    </row>
    <row r="5" spans="1:14">
      <c r="B5" s="464">
        <v>335944.34</v>
      </c>
      <c r="C5" s="464">
        <v>0</v>
      </c>
      <c r="D5" s="464">
        <v>1171.2</v>
      </c>
      <c r="E5" s="464">
        <v>337115.54</v>
      </c>
      <c r="H5" s="464">
        <v>10177.08</v>
      </c>
      <c r="N5" s="465">
        <v>0</v>
      </c>
    </row>
    <row r="6" spans="1:14">
      <c r="A6" t="s">
        <v>417</v>
      </c>
      <c r="B6">
        <v>3939</v>
      </c>
      <c r="C6">
        <v>3</v>
      </c>
      <c r="D6">
        <v>115</v>
      </c>
      <c r="E6">
        <v>4057</v>
      </c>
      <c r="F6" s="464">
        <v>85297.81</v>
      </c>
      <c r="G6" s="464">
        <v>585709.80000000005</v>
      </c>
      <c r="H6">
        <v>251</v>
      </c>
      <c r="I6" s="464">
        <v>26212.09</v>
      </c>
      <c r="J6" s="464"/>
      <c r="K6" s="464">
        <v>554786.67000000004</v>
      </c>
      <c r="L6" s="464">
        <v>474199.9</v>
      </c>
      <c r="M6">
        <v>267</v>
      </c>
      <c r="N6">
        <v>65</v>
      </c>
    </row>
    <row r="7" spans="1:14">
      <c r="B7" s="464">
        <v>473529.65</v>
      </c>
      <c r="C7" s="464">
        <v>337.94</v>
      </c>
      <c r="D7" s="464">
        <v>26544.400000000001</v>
      </c>
      <c r="E7" s="464">
        <v>500411.99</v>
      </c>
      <c r="H7" s="464">
        <v>30923.13</v>
      </c>
      <c r="N7" s="465">
        <v>0</v>
      </c>
    </row>
    <row r="8" spans="1:14">
      <c r="A8" t="s">
        <v>266</v>
      </c>
      <c r="B8">
        <v>2753</v>
      </c>
      <c r="C8">
        <v>2</v>
      </c>
      <c r="D8">
        <v>2</v>
      </c>
      <c r="E8">
        <v>2757</v>
      </c>
      <c r="F8" s="464">
        <v>59561.93</v>
      </c>
      <c r="G8" s="464">
        <v>390727.21</v>
      </c>
      <c r="H8">
        <v>108</v>
      </c>
      <c r="I8" s="464">
        <v>9690.67</v>
      </c>
      <c r="J8" s="464"/>
      <c r="K8" s="464">
        <v>379292.31</v>
      </c>
      <c r="L8" s="464">
        <v>321474.61</v>
      </c>
      <c r="M8">
        <v>362</v>
      </c>
      <c r="N8">
        <v>48</v>
      </c>
    </row>
    <row r="9" spans="1:14">
      <c r="B9" s="464">
        <v>330774.32</v>
      </c>
      <c r="C9" s="464">
        <v>131.16</v>
      </c>
      <c r="D9" s="464">
        <v>259.8</v>
      </c>
      <c r="E9" s="464">
        <v>331165.28000000003</v>
      </c>
      <c r="H9" s="464">
        <v>11434.9</v>
      </c>
      <c r="N9" s="465">
        <v>0</v>
      </c>
    </row>
    <row r="10" spans="1:14">
      <c r="A10" t="s">
        <v>419</v>
      </c>
      <c r="B10">
        <v>0</v>
      </c>
      <c r="C10">
        <v>0</v>
      </c>
      <c r="D10">
        <v>0</v>
      </c>
      <c r="E10">
        <v>0</v>
      </c>
      <c r="F10" s="465">
        <v>0</v>
      </c>
      <c r="G10" s="465">
        <v>0</v>
      </c>
      <c r="H10">
        <v>0</v>
      </c>
      <c r="I10" s="465">
        <v>0</v>
      </c>
      <c r="J10" s="465"/>
      <c r="K10" s="465">
        <v>0</v>
      </c>
      <c r="L10" s="465">
        <v>0</v>
      </c>
      <c r="M10">
        <v>0</v>
      </c>
      <c r="N10">
        <v>0</v>
      </c>
    </row>
    <row r="11" spans="1:14">
      <c r="B11" s="465">
        <v>0</v>
      </c>
      <c r="C11" s="465">
        <v>0</v>
      </c>
      <c r="D11" s="465">
        <v>0</v>
      </c>
      <c r="E11" s="465">
        <v>0</v>
      </c>
      <c r="H11" s="465">
        <v>0</v>
      </c>
      <c r="N11" s="465">
        <v>0</v>
      </c>
    </row>
    <row r="12" spans="1:14">
      <c r="A12" t="s">
        <v>418</v>
      </c>
      <c r="B12">
        <v>2854</v>
      </c>
      <c r="C12">
        <v>2</v>
      </c>
      <c r="D12">
        <v>6</v>
      </c>
      <c r="E12">
        <v>2862</v>
      </c>
      <c r="F12" s="464">
        <v>65530.12</v>
      </c>
      <c r="G12" s="464">
        <v>430637.3</v>
      </c>
      <c r="H12">
        <v>137</v>
      </c>
      <c r="I12" s="464">
        <v>14302.92</v>
      </c>
      <c r="J12" s="464"/>
      <c r="K12" s="464">
        <v>413759.86</v>
      </c>
      <c r="L12" s="464">
        <v>350804.26</v>
      </c>
      <c r="M12">
        <v>170</v>
      </c>
      <c r="N12">
        <v>38</v>
      </c>
    </row>
    <row r="13" spans="1:14">
      <c r="B13" s="464">
        <v>363969.6</v>
      </c>
      <c r="C13" s="464">
        <v>79.53</v>
      </c>
      <c r="D13" s="464">
        <v>1058.05</v>
      </c>
      <c r="E13" s="464">
        <v>365107.18</v>
      </c>
      <c r="H13" s="464">
        <v>16877.439999999999</v>
      </c>
      <c r="N13" s="465">
        <v>0</v>
      </c>
    </row>
    <row r="14" spans="1:14">
      <c r="A14" t="s">
        <v>415</v>
      </c>
      <c r="B14">
        <v>2883</v>
      </c>
      <c r="C14">
        <v>0</v>
      </c>
      <c r="D14">
        <v>2</v>
      </c>
      <c r="E14">
        <v>2885</v>
      </c>
      <c r="F14" s="464">
        <v>61034.63</v>
      </c>
      <c r="G14" s="464">
        <v>400401.05</v>
      </c>
      <c r="H14">
        <v>120</v>
      </c>
      <c r="I14" s="464">
        <v>13162.92</v>
      </c>
      <c r="J14" s="464"/>
      <c r="K14" s="464">
        <v>384890.29</v>
      </c>
      <c r="L14" s="464">
        <v>326203.5</v>
      </c>
      <c r="M14">
        <v>153</v>
      </c>
      <c r="N14">
        <v>36</v>
      </c>
    </row>
    <row r="15" spans="1:14">
      <c r="B15" s="464">
        <v>339072.42</v>
      </c>
      <c r="C15" s="465">
        <v>0</v>
      </c>
      <c r="D15" s="465">
        <v>294</v>
      </c>
      <c r="E15" s="464">
        <v>339366.42</v>
      </c>
      <c r="H15" s="464">
        <v>15510.76</v>
      </c>
      <c r="N15" s="465">
        <v>0</v>
      </c>
    </row>
    <row r="16" spans="1:14">
      <c r="A16" t="s">
        <v>416</v>
      </c>
      <c r="B16">
        <v>3664</v>
      </c>
      <c r="C16">
        <v>0</v>
      </c>
      <c r="D16">
        <v>4</v>
      </c>
      <c r="E16">
        <v>3668</v>
      </c>
      <c r="F16" s="464">
        <v>77398.94</v>
      </c>
      <c r="G16" s="464">
        <v>507886.97</v>
      </c>
      <c r="H16">
        <v>195</v>
      </c>
      <c r="I16" s="464">
        <v>18078.53</v>
      </c>
      <c r="J16" s="464"/>
      <c r="K16" s="464">
        <v>486555.05</v>
      </c>
      <c r="L16" s="464">
        <v>412409.5</v>
      </c>
      <c r="M16">
        <v>158</v>
      </c>
      <c r="N16">
        <v>34</v>
      </c>
    </row>
    <row r="17" spans="1:14">
      <c r="B17" s="464">
        <v>429986.43</v>
      </c>
      <c r="C17" s="465">
        <v>0</v>
      </c>
      <c r="D17" s="464">
        <v>501.6</v>
      </c>
      <c r="E17" s="464">
        <v>430488.03</v>
      </c>
      <c r="H17" s="464">
        <v>21331.919999999998</v>
      </c>
      <c r="N17" s="465">
        <v>0</v>
      </c>
    </row>
    <row r="18" spans="1:14">
      <c r="A18" t="s">
        <v>325</v>
      </c>
      <c r="B18">
        <v>3348</v>
      </c>
      <c r="C18">
        <v>0</v>
      </c>
      <c r="D18">
        <v>1</v>
      </c>
      <c r="E18">
        <v>3349</v>
      </c>
      <c r="F18" s="464">
        <v>74206.17</v>
      </c>
      <c r="G18" s="464">
        <v>486633.25</v>
      </c>
      <c r="H18">
        <v>129</v>
      </c>
      <c r="I18" s="464">
        <v>12927.83</v>
      </c>
      <c r="J18" s="464"/>
      <c r="K18" s="464">
        <v>471378.42</v>
      </c>
      <c r="L18" s="464">
        <v>399499.25</v>
      </c>
      <c r="M18">
        <v>292</v>
      </c>
      <c r="N18">
        <v>27</v>
      </c>
    </row>
    <row r="19" spans="1:14">
      <c r="B19" s="464">
        <v>412248.58</v>
      </c>
      <c r="C19" s="465">
        <v>0</v>
      </c>
      <c r="D19" s="464">
        <v>178.5</v>
      </c>
      <c r="E19" s="464">
        <v>412427.08</v>
      </c>
      <c r="H19" s="464">
        <v>15254.83</v>
      </c>
      <c r="N19" s="465">
        <v>0</v>
      </c>
    </row>
    <row r="20" spans="1:14">
      <c r="A20" t="s">
        <v>267</v>
      </c>
      <c r="B20">
        <v>1395</v>
      </c>
      <c r="C20">
        <v>0</v>
      </c>
      <c r="D20">
        <v>0</v>
      </c>
      <c r="E20">
        <v>1395</v>
      </c>
      <c r="F20" s="464">
        <v>31845.19</v>
      </c>
      <c r="G20" s="464">
        <v>208759.41</v>
      </c>
      <c r="H20">
        <v>58</v>
      </c>
      <c r="I20" s="464">
        <v>5906.94</v>
      </c>
      <c r="J20" s="464"/>
      <c r="K20" s="464">
        <v>201789.22</v>
      </c>
      <c r="L20" s="464">
        <v>171007.28</v>
      </c>
      <c r="M20">
        <v>105</v>
      </c>
      <c r="N20">
        <v>26</v>
      </c>
    </row>
    <row r="21" spans="1:14">
      <c r="B21" s="464">
        <v>176914.22</v>
      </c>
      <c r="C21" s="465">
        <v>0</v>
      </c>
      <c r="D21" s="465">
        <v>0</v>
      </c>
      <c r="E21" s="464">
        <v>176914.22</v>
      </c>
      <c r="H21" s="464">
        <v>6970.19</v>
      </c>
      <c r="N21" s="465">
        <v>0</v>
      </c>
    </row>
    <row r="22" spans="1:14">
      <c r="A22" t="s">
        <v>323</v>
      </c>
      <c r="B22">
        <v>4104</v>
      </c>
      <c r="C22">
        <v>1</v>
      </c>
      <c r="D22">
        <v>4</v>
      </c>
      <c r="E22">
        <v>4109</v>
      </c>
      <c r="F22" s="464">
        <v>93636.66</v>
      </c>
      <c r="G22" s="464">
        <v>614338.93999999994</v>
      </c>
      <c r="H22">
        <v>207</v>
      </c>
      <c r="I22" s="464">
        <v>21331.95</v>
      </c>
      <c r="J22" s="464"/>
      <c r="K22" s="464">
        <v>589167.24</v>
      </c>
      <c r="L22" s="464">
        <v>499370.33</v>
      </c>
      <c r="M22">
        <v>260</v>
      </c>
      <c r="N22">
        <v>55</v>
      </c>
    </row>
    <row r="23" spans="1:14">
      <c r="B23" s="464">
        <v>520084.99</v>
      </c>
      <c r="C23" s="464">
        <v>124.99</v>
      </c>
      <c r="D23" s="464">
        <v>492.3</v>
      </c>
      <c r="E23" s="464">
        <v>520702.28</v>
      </c>
      <c r="H23" s="464">
        <v>25171.7</v>
      </c>
      <c r="N23" s="465">
        <v>0</v>
      </c>
    </row>
    <row r="24" spans="1:14">
      <c r="A24" t="s">
        <v>311</v>
      </c>
      <c r="B24">
        <v>4019</v>
      </c>
      <c r="C24">
        <v>0</v>
      </c>
      <c r="D24">
        <v>6</v>
      </c>
      <c r="E24">
        <v>4025</v>
      </c>
      <c r="F24" s="464">
        <v>85790.68</v>
      </c>
      <c r="G24" s="464">
        <v>563314.63</v>
      </c>
      <c r="H24">
        <v>201</v>
      </c>
      <c r="I24" s="464">
        <v>20906.13</v>
      </c>
      <c r="J24" s="464"/>
      <c r="K24" s="464">
        <v>538645.4</v>
      </c>
      <c r="L24" s="464">
        <v>456617.82</v>
      </c>
      <c r="M24">
        <v>267</v>
      </c>
      <c r="N24">
        <v>67</v>
      </c>
    </row>
    <row r="25" spans="1:14">
      <c r="B25" s="464">
        <v>476604.05</v>
      </c>
      <c r="C25" s="465">
        <v>0</v>
      </c>
      <c r="D25" s="464">
        <v>919.9</v>
      </c>
      <c r="E25" s="464">
        <v>477523.95</v>
      </c>
      <c r="H25" s="464">
        <v>24669.23</v>
      </c>
      <c r="N25" s="465">
        <v>0</v>
      </c>
    </row>
    <row r="26" spans="1:14">
      <c r="A26" t="s">
        <v>319</v>
      </c>
      <c r="B26">
        <v>3811</v>
      </c>
      <c r="C26">
        <v>4</v>
      </c>
      <c r="D26">
        <v>2</v>
      </c>
      <c r="E26">
        <v>3817</v>
      </c>
      <c r="F26" s="464">
        <v>84597.63</v>
      </c>
      <c r="G26" s="464">
        <v>554836.47</v>
      </c>
      <c r="H26">
        <v>171</v>
      </c>
      <c r="I26" s="464">
        <v>15863.98</v>
      </c>
      <c r="J26" s="464"/>
      <c r="K26" s="464">
        <v>536144.12</v>
      </c>
      <c r="L26" s="464">
        <v>454374.86</v>
      </c>
      <c r="M26">
        <v>290</v>
      </c>
      <c r="N26">
        <v>51</v>
      </c>
    </row>
    <row r="27" spans="1:14">
      <c r="B27" s="464">
        <v>469810.87</v>
      </c>
      <c r="C27" s="464">
        <v>186.17</v>
      </c>
      <c r="D27" s="464">
        <v>241.8</v>
      </c>
      <c r="E27" s="464">
        <v>470238.84</v>
      </c>
      <c r="H27" s="464">
        <v>18692.349999999999</v>
      </c>
      <c r="N27" s="465">
        <v>0</v>
      </c>
    </row>
    <row r="28" spans="1:14">
      <c r="B28">
        <v>35514</v>
      </c>
      <c r="C28">
        <v>12</v>
      </c>
      <c r="D28">
        <v>150</v>
      </c>
      <c r="E28">
        <v>35676</v>
      </c>
      <c r="F28" s="464">
        <v>779371.06</v>
      </c>
      <c r="G28" s="464">
        <v>5140831.87</v>
      </c>
      <c r="H28">
        <v>1672</v>
      </c>
      <c r="I28" s="464">
        <v>167026.53</v>
      </c>
      <c r="J28" s="464"/>
      <c r="K28" s="464">
        <v>4943818.34</v>
      </c>
      <c r="L28" s="464">
        <v>4194434.28</v>
      </c>
      <c r="M28">
        <v>2539</v>
      </c>
      <c r="N28">
        <v>488</v>
      </c>
    </row>
    <row r="29" spans="1:14">
      <c r="B29" s="464">
        <v>4328939.47</v>
      </c>
      <c r="C29" s="464">
        <v>859.79</v>
      </c>
      <c r="D29" s="464">
        <v>31661.55</v>
      </c>
      <c r="E29" s="464">
        <v>4361460.8099999996</v>
      </c>
      <c r="H29" s="464">
        <v>197013.53</v>
      </c>
      <c r="J29">
        <f>E28-H28</f>
        <v>34004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2019-10-02T09:06:01Z</dcterms:modified>
</cp:coreProperties>
</file>